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M:\BTL\3. Afd. ledelse\FADB sekretariat\Udbud af borearbejde\"/>
    </mc:Choice>
  </mc:AlternateContent>
  <bookViews>
    <workbookView xWindow="0" yWindow="0" windowWidth="30720" windowHeight="13140" tabRatio="645"/>
  </bookViews>
  <sheets>
    <sheet name="Samleark" sheetId="6" r:id="rId1"/>
    <sheet name="Pos 1 - Planlægning" sheetId="11" r:id="rId2"/>
    <sheet name="Pos 2 - Arbejdsplads" sheetId="1" r:id="rId3"/>
    <sheet name="Pos 3 - Borearbejde" sheetId="7" r:id="rId4"/>
    <sheet name="Pos 4,5,6 - Test og udledning" sheetId="8" r:id="rId5"/>
    <sheet name="Pos 7,8,9 - Optioner" sheetId="9" r:id="rId6"/>
    <sheet name="Pos 10 - Overbygning" sheetId="12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1" l="1"/>
  <c r="F4" i="11"/>
  <c r="F5" i="12"/>
  <c r="F4" i="12"/>
  <c r="F20" i="8" l="1"/>
  <c r="F22" i="8" s="1"/>
  <c r="F12" i="6" s="1"/>
  <c r="F24" i="7"/>
  <c r="F23" i="7"/>
  <c r="F32" i="9"/>
  <c r="F33" i="9"/>
  <c r="F31" i="9"/>
  <c r="F18" i="9"/>
  <c r="F5" i="9" l="1"/>
  <c r="F6" i="9"/>
  <c r="F7" i="9"/>
  <c r="F8" i="9"/>
  <c r="F4" i="9"/>
  <c r="F17" i="9"/>
  <c r="F19" i="9"/>
  <c r="F20" i="9"/>
  <c r="F21" i="9"/>
  <c r="F22" i="9"/>
  <c r="F23" i="9"/>
  <c r="F24" i="9"/>
  <c r="F16" i="9"/>
  <c r="F15" i="9"/>
  <c r="F3" i="12"/>
  <c r="F6" i="12" s="1"/>
  <c r="F17" i="6" s="1"/>
  <c r="F6" i="11"/>
  <c r="F3" i="11"/>
  <c r="F11" i="8"/>
  <c r="F31" i="7"/>
  <c r="F29" i="7"/>
  <c r="F30" i="7"/>
  <c r="F32" i="7"/>
  <c r="F7" i="7"/>
  <c r="F4" i="8"/>
  <c r="F26" i="7"/>
  <c r="F27" i="7"/>
  <c r="F28" i="7"/>
  <c r="F36" i="7" s="1"/>
  <c r="F21" i="7"/>
  <c r="F22" i="7"/>
  <c r="F25" i="7"/>
  <c r="F33" i="7"/>
  <c r="F34" i="7"/>
  <c r="F35" i="7"/>
  <c r="F20" i="7"/>
  <c r="F7" i="11" l="1"/>
  <c r="F10" i="7"/>
  <c r="F11" i="9"/>
  <c r="F9" i="9"/>
  <c r="F10" i="9"/>
  <c r="F18" i="8"/>
  <c r="F17" i="8"/>
  <c r="F5" i="8"/>
  <c r="F13" i="1"/>
  <c r="F14" i="1"/>
  <c r="F15" i="1"/>
  <c r="F16" i="1"/>
  <c r="F17" i="1"/>
  <c r="F18" i="1"/>
  <c r="F6" i="1"/>
  <c r="F8" i="1"/>
  <c r="F3" i="9"/>
  <c r="F4" i="1"/>
  <c r="F30" i="9"/>
  <c r="F34" i="9"/>
  <c r="F29" i="9"/>
  <c r="F28" i="9"/>
  <c r="F27" i="8"/>
  <c r="F26" i="8"/>
  <c r="F25" i="8"/>
  <c r="F21" i="8"/>
  <c r="F19" i="8"/>
  <c r="F10" i="8"/>
  <c r="F9" i="8"/>
  <c r="F8" i="8"/>
  <c r="F7" i="8"/>
  <c r="F3" i="8"/>
  <c r="F15" i="7"/>
  <c r="F14" i="7"/>
  <c r="F13" i="7"/>
  <c r="F12" i="7"/>
  <c r="F11" i="7"/>
  <c r="F9" i="7"/>
  <c r="F8" i="7"/>
  <c r="F6" i="7"/>
  <c r="F5" i="7"/>
  <c r="F4" i="7"/>
  <c r="F3" i="7"/>
  <c r="F5" i="1"/>
  <c r="F7" i="1"/>
  <c r="F3" i="1"/>
  <c r="F12" i="8" l="1"/>
  <c r="F13" i="8" s="1"/>
  <c r="F14" i="8" s="1"/>
  <c r="F11" i="6" s="1"/>
  <c r="F8" i="6"/>
  <c r="F28" i="8"/>
  <c r="F13" i="6" s="1"/>
  <c r="F12" i="9"/>
  <c r="F14" i="6" s="1"/>
  <c r="F25" i="9"/>
  <c r="F15" i="6" s="1"/>
  <c r="F19" i="1"/>
  <c r="F23" i="1" s="1"/>
  <c r="F9" i="1"/>
  <c r="F22" i="1" s="1"/>
  <c r="F35" i="9"/>
  <c r="F16" i="6" s="1"/>
  <c r="F40" i="7"/>
  <c r="F16" i="7"/>
  <c r="F39" i="7" s="1"/>
  <c r="F24" i="1" l="1"/>
  <c r="F9" i="6" s="1"/>
  <c r="F41" i="7"/>
  <c r="F10" i="6" s="1"/>
  <c r="F18" i="6" l="1"/>
</calcChain>
</file>

<file path=xl/sharedStrings.xml><?xml version="1.0" encoding="utf-8"?>
<sst xmlns="http://schemas.openxmlformats.org/spreadsheetml/2006/main" count="410" uniqueCount="239">
  <si>
    <t>Mængde</t>
  </si>
  <si>
    <t>Enhed</t>
  </si>
  <si>
    <t>kr/enhed</t>
  </si>
  <si>
    <t>1.1</t>
  </si>
  <si>
    <t>stk.</t>
  </si>
  <si>
    <t>1.2</t>
  </si>
  <si>
    <t>meter</t>
  </si>
  <si>
    <t>Retablering</t>
  </si>
  <si>
    <t>Pris</t>
  </si>
  <si>
    <t>Midlertidig boringsafslutning</t>
  </si>
  <si>
    <t>Målinger af ledningsevne under borearbejdet i kalk</t>
  </si>
  <si>
    <t>tons</t>
  </si>
  <si>
    <t>dage</t>
  </si>
  <si>
    <t>2.1</t>
  </si>
  <si>
    <t>2.2</t>
  </si>
  <si>
    <t>Vedr. prøvepumpninger</t>
  </si>
  <si>
    <t>3.1</t>
  </si>
  <si>
    <t>Langtidsprøvepumpning</t>
  </si>
  <si>
    <t>Beregning og dokumentation</t>
  </si>
  <si>
    <t>3.2</t>
  </si>
  <si>
    <t>Niveaubestemt vandprøveudtagning</t>
  </si>
  <si>
    <t>Borehulslogs</t>
  </si>
  <si>
    <t>Videolog</t>
  </si>
  <si>
    <t>4.1</t>
  </si>
  <si>
    <t>4.2</t>
  </si>
  <si>
    <t>4.3</t>
  </si>
  <si>
    <t>4.4</t>
  </si>
  <si>
    <t>5.1</t>
  </si>
  <si>
    <t>5.2</t>
  </si>
  <si>
    <t>5.3</t>
  </si>
  <si>
    <t>6.1</t>
  </si>
  <si>
    <t>6.2</t>
  </si>
  <si>
    <t>sum</t>
  </si>
  <si>
    <t>7.1</t>
  </si>
  <si>
    <t>7.2</t>
  </si>
  <si>
    <t>7.3</t>
  </si>
  <si>
    <t>7.4</t>
  </si>
  <si>
    <t>Vedr. etablering af arbejdsplads</t>
  </si>
  <si>
    <t>Vedr. borearbejde</t>
  </si>
  <si>
    <t>delsum</t>
  </si>
  <si>
    <t>Test og udledning</t>
  </si>
  <si>
    <t>Samlet arbejdsplads</t>
  </si>
  <si>
    <t>Pos</t>
  </si>
  <si>
    <t>Samlet borearbejde</t>
  </si>
  <si>
    <t>Borearbejde</t>
  </si>
  <si>
    <t>Div. test</t>
  </si>
  <si>
    <t>kr. excl moms</t>
  </si>
  <si>
    <t>Tilbudssum i alt kr. excl. moms</t>
  </si>
  <si>
    <t>Vinterforanstaltninger</t>
  </si>
  <si>
    <t>Tilvalg/tillægsarbejder</t>
  </si>
  <si>
    <t>Mandetime</t>
  </si>
  <si>
    <t>timer</t>
  </si>
  <si>
    <t>Forside</t>
  </si>
  <si>
    <t>Hovedposter</t>
  </si>
  <si>
    <t>2.1.1</t>
  </si>
  <si>
    <t>2.1.2</t>
  </si>
  <si>
    <t>2.1.3</t>
  </si>
  <si>
    <t>2.1.4</t>
  </si>
  <si>
    <t>2.1.5</t>
  </si>
  <si>
    <t>2.1.6</t>
  </si>
  <si>
    <t>2.2.1</t>
  </si>
  <si>
    <t>2.2.2</t>
  </si>
  <si>
    <t>2.2.3</t>
  </si>
  <si>
    <t>2.2.4</t>
  </si>
  <si>
    <t>2.2.5</t>
  </si>
  <si>
    <t>2.2.6</t>
  </si>
  <si>
    <t>Bygherre:</t>
  </si>
  <si>
    <t xml:space="preserve">Entreprise: </t>
  </si>
  <si>
    <t>Entreprenør:</t>
  </si>
  <si>
    <t>Dato:</t>
  </si>
  <si>
    <t>Bemærkninger og forbehold:</t>
  </si>
  <si>
    <t>sæt</t>
  </si>
  <si>
    <t>Udlægning af kabler til fast strøm</t>
  </si>
  <si>
    <t>Udlægning af slanger til offentligt vand</t>
  </si>
  <si>
    <t>Leje af kabler</t>
  </si>
  <si>
    <t>Levering af vand i tankvogn</t>
  </si>
  <si>
    <t>Leje af slanger</t>
  </si>
  <si>
    <t>Boring 1 - Åben kalkboring</t>
  </si>
  <si>
    <t>Boremudder</t>
  </si>
  <si>
    <t>Prøvepumpninger under borearbejdet i kalken</t>
  </si>
  <si>
    <t>Renpumpning jf. kravspec/bekendtgørelsen stk. 18</t>
  </si>
  <si>
    <t>Indmåling jf. bekendtgørelsen § 12 stk. 3</t>
  </si>
  <si>
    <t>Boring 2 - Filtersat boring</t>
  </si>
  <si>
    <t>Gruskastning</t>
  </si>
  <si>
    <t>Forsegling med bentonit</t>
  </si>
  <si>
    <t>Forsegling med bagstøbning af cement</t>
  </si>
  <si>
    <t>Hovedpost 2.1</t>
  </si>
  <si>
    <t>Hovedpost 2.2</t>
  </si>
  <si>
    <t>Optioner og tilvalg</t>
  </si>
  <si>
    <t>6.3</t>
  </si>
  <si>
    <t>Hovedpost 7</t>
  </si>
  <si>
    <t>Hovedpost 4</t>
  </si>
  <si>
    <t>Hovedpost 5</t>
  </si>
  <si>
    <t>Hovedpost 6</t>
  </si>
  <si>
    <t>Arbejdsplads - Boring 1</t>
  </si>
  <si>
    <t>Prøvepumpning</t>
  </si>
  <si>
    <t>Kort prøvepumpning</t>
  </si>
  <si>
    <t>Trinvis prøvepumpning</t>
  </si>
  <si>
    <t>Leje af pumpe, stigrør, flowmåler etc.</t>
  </si>
  <si>
    <t>Opstilling af dataloggere</t>
  </si>
  <si>
    <t>Leje af dataloggere</t>
  </si>
  <si>
    <t>Vedr. afledning af vand</t>
  </si>
  <si>
    <t>Udlægning/indsamling af slanger til afledning</t>
  </si>
  <si>
    <t>Vedr. div. test jf. SAB</t>
  </si>
  <si>
    <t>Lev. af vand og strøm</t>
  </si>
  <si>
    <t>8.1</t>
  </si>
  <si>
    <t>8.2</t>
  </si>
  <si>
    <t>8.3</t>
  </si>
  <si>
    <t>8.4</t>
  </si>
  <si>
    <t>* Evt. ombygning af boring i forbindelse med ustabil kalk eller dårlig vandkemi, udføres efter aftale og tilbud.</t>
  </si>
  <si>
    <t>Hovedpost 8</t>
  </si>
  <si>
    <t>Planering, rydning af træer samt opstilling</t>
  </si>
  <si>
    <t>Slamboks</t>
  </si>
  <si>
    <t>Bortskaffelse af opborede materialer inkl. boremudder</t>
  </si>
  <si>
    <t>Iltning</t>
  </si>
  <si>
    <t>Arbejdsplads - Boring 2 mf.</t>
  </si>
  <si>
    <r>
      <rPr>
        <b/>
        <sz val="11"/>
        <rFont val="Calibri"/>
        <family val="2"/>
        <scheme val="minor"/>
      </rPr>
      <t>X</t>
    </r>
    <r>
      <rPr>
        <sz val="11"/>
        <rFont val="Calibri"/>
        <family val="2"/>
        <scheme val="minor"/>
      </rPr>
      <t>” borearbejde til kalken</t>
    </r>
  </si>
  <si>
    <r>
      <t>Ø</t>
    </r>
    <r>
      <rPr>
        <b/>
        <sz val="11"/>
        <color theme="1"/>
        <rFont val="Calibri"/>
        <family val="2"/>
        <scheme val="minor"/>
      </rPr>
      <t xml:space="preserve"> X</t>
    </r>
    <r>
      <rPr>
        <sz val="11"/>
        <color theme="1"/>
        <rFont val="Calibri"/>
        <family val="2"/>
        <scheme val="minor"/>
      </rPr>
      <t xml:space="preserve"> mm pvc rør med RSC-koblinger, nedsat</t>
    </r>
  </si>
  <si>
    <r>
      <rPr>
        <b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>” borearbejde i kalken</t>
    </r>
  </si>
  <si>
    <r>
      <rPr>
        <b/>
        <sz val="11"/>
        <rFont val="Calibri"/>
        <family val="2"/>
        <scheme val="minor"/>
      </rPr>
      <t>X</t>
    </r>
    <r>
      <rPr>
        <sz val="11"/>
        <rFont val="Calibri"/>
        <family val="2"/>
        <scheme val="minor"/>
      </rPr>
      <t>” borearbejde</t>
    </r>
  </si>
  <si>
    <r>
      <t xml:space="preserve">Ø </t>
    </r>
    <r>
      <rPr>
        <b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mm filter nedsat</t>
    </r>
  </si>
  <si>
    <t>Sigteanalyser</t>
  </si>
  <si>
    <t>7.5</t>
  </si>
  <si>
    <t>Transport af borerig og udstyr til/fra boreplads</t>
  </si>
  <si>
    <t>Lang renpumpning</t>
  </si>
  <si>
    <t>7.6</t>
  </si>
  <si>
    <t>Lastvogn m. kran, inkl. fører</t>
  </si>
  <si>
    <t>Gravemaskine, op til 2,5 tons, inkl. fører</t>
  </si>
  <si>
    <t>Boremaskine, inkl. mandskab</t>
  </si>
  <si>
    <t>Planlægning og projektledelse mv.</t>
  </si>
  <si>
    <t>Vedr. planlægning og projektledelse mv.</t>
  </si>
  <si>
    <t>Tilbagestøbning af kalkhul a' 5 meter</t>
  </si>
  <si>
    <t>Dokumentation inkl. borejournal og total materialeforbrug</t>
  </si>
  <si>
    <t>Tilbagesfyld af hul med bentonit</t>
  </si>
  <si>
    <t>Tilbagesfyld af hul med filtersand</t>
  </si>
  <si>
    <t>Antal langtidsprøvepumpninger</t>
  </si>
  <si>
    <t>Entreprenørhegn inkl. opstilling, nedtagning og leje</t>
  </si>
  <si>
    <t>Udlægning/indsamling af køreplader (a' 20 plader)</t>
  </si>
  <si>
    <t>Leje af antal køreplader</t>
  </si>
  <si>
    <t>Hovedpost 9</t>
  </si>
  <si>
    <r>
      <t xml:space="preserve">* Rådgiver el. bygherre udfylder kun mængder og felter mærket med </t>
    </r>
    <r>
      <rPr>
        <b/>
        <sz val="11"/>
        <color theme="1"/>
        <rFont val="Calibri"/>
        <family val="2"/>
        <scheme val="minor"/>
      </rPr>
      <t>X</t>
    </r>
  </si>
  <si>
    <t>9.1</t>
  </si>
  <si>
    <t>9.2</t>
  </si>
  <si>
    <t>9.3</t>
  </si>
  <si>
    <t>7.8</t>
  </si>
  <si>
    <t>Montage/demont. af pumpe mm. inkl. 25 meter slanger</t>
  </si>
  <si>
    <t>Overbygning</t>
  </si>
  <si>
    <t>Hovedpost 10</t>
  </si>
  <si>
    <t>Vedr. overbygning</t>
  </si>
  <si>
    <t>10.1</t>
  </si>
  <si>
    <t>10.2</t>
  </si>
  <si>
    <t>10.3</t>
  </si>
  <si>
    <t>Mob/demob af udstyr til syring inkl. renblæsning jf. SAB</t>
  </si>
  <si>
    <t>liter</t>
  </si>
  <si>
    <t>Overgang fra filter til blindrør</t>
  </si>
  <si>
    <t>Mob/demob af generator til borearbejde</t>
  </si>
  <si>
    <t>Leje og drift af generator til borearbejde</t>
  </si>
  <si>
    <t>Mob/demob af generator til ren- og prøvepumpning</t>
  </si>
  <si>
    <t>Leje og drift af generator til ren- og prøvepumpning</t>
  </si>
  <si>
    <t>7.7</t>
  </si>
  <si>
    <t>7.9</t>
  </si>
  <si>
    <t>Mob/demob af udstyr til hexametafosfat jf. SAB</t>
  </si>
  <si>
    <t>Ekstraarbejde ved fræsning i sten (kun ved tørboring)</t>
  </si>
  <si>
    <t>Hexametafosfat mængde</t>
  </si>
  <si>
    <t>Nedpumpning af hexametafosfat</t>
  </si>
  <si>
    <t>Nedpumpning af syre</t>
  </si>
  <si>
    <t>Renblæsning efter syring</t>
  </si>
  <si>
    <t>Regenerering</t>
  </si>
  <si>
    <t>8.5</t>
  </si>
  <si>
    <t>8.6</t>
  </si>
  <si>
    <t>8.7</t>
  </si>
  <si>
    <t>Mob/demob af sedimentationscontainer</t>
  </si>
  <si>
    <t>Leje af sedimentationscontainer</t>
  </si>
  <si>
    <t>1.3</t>
  </si>
  <si>
    <t>Hovedpost 1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</si>
  <si>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</si>
  <si>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</si>
  <si>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</si>
  <si>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</si>
  <si>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</si>
  <si>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</si>
  <si>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</si>
  <si>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</si>
  <si>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3.1.9</t>
  </si>
  <si>
    <t>3.1.10</t>
  </si>
  <si>
    <t>3.1.11</t>
  </si>
  <si>
    <t>3.1.12</t>
  </si>
  <si>
    <t>3.1.13</t>
  </si>
  <si>
    <t>3.2.1</t>
  </si>
  <si>
    <t>3.2.2</t>
  </si>
  <si>
    <t>3.2.3</t>
  </si>
  <si>
    <t>3.2.4</t>
  </si>
  <si>
    <t>3.2.5</t>
  </si>
  <si>
    <t>3.2.6</t>
  </si>
  <si>
    <t>3.2.7</t>
  </si>
  <si>
    <t>3.2.8</t>
  </si>
  <si>
    <t>3.2.9</t>
  </si>
  <si>
    <t>3.2.10</t>
  </si>
  <si>
    <t>3.2.11</t>
  </si>
  <si>
    <t>3.2.12</t>
  </si>
  <si>
    <t>3.2.13</t>
  </si>
  <si>
    <t>3.2.14</t>
  </si>
  <si>
    <t>3.2.15</t>
  </si>
  <si>
    <t>3.2.16</t>
  </si>
  <si>
    <t>Hovedpost 3.1</t>
  </si>
  <si>
    <t>Hovedpost 3.2</t>
  </si>
  <si>
    <t>4.4.1</t>
  </si>
  <si>
    <t>4.4.2</t>
  </si>
  <si>
    <t>4.4.3</t>
  </si>
  <si>
    <t>4.4.4</t>
  </si>
  <si>
    <t>4.4.5</t>
  </si>
  <si>
    <t>4.4.6</t>
  </si>
  <si>
    <t>Delsum post 4.4</t>
  </si>
  <si>
    <t>5.4</t>
  </si>
  <si>
    <t>5.5</t>
  </si>
  <si>
    <t>8.8</t>
  </si>
  <si>
    <t>8.9</t>
  </si>
  <si>
    <t>8.10</t>
  </si>
  <si>
    <t>9.4</t>
  </si>
  <si>
    <t>9.5</t>
  </si>
  <si>
    <t>9.6</t>
  </si>
  <si>
    <t>9.7</t>
  </si>
  <si>
    <t>Planlægning</t>
  </si>
  <si>
    <t>Arbejdsplads</t>
  </si>
  <si>
    <t>Afledning af vand</t>
  </si>
  <si>
    <t>Levering af vand og strøm</t>
  </si>
  <si>
    <t>* TBL læses sammen med udarbejdede TAG</t>
  </si>
  <si>
    <t>Boreledelse inkl. byggemøder</t>
  </si>
  <si>
    <t>Syreforbrug</t>
  </si>
  <si>
    <t>Sektionspumpning af filter efter hexametafosfat</t>
  </si>
  <si>
    <t>Garantistillelse</t>
  </si>
  <si>
    <t>Kvalitetsledelse</t>
  </si>
  <si>
    <t>Forberedende arbejder</t>
  </si>
  <si>
    <t>Brøndborerforeningens tilbudsliste</t>
  </si>
  <si>
    <t>Råvandsstation, inkl. levering og montage</t>
  </si>
  <si>
    <t>Indvendig installation, inkl. levering og montage</t>
  </si>
  <si>
    <t>Pumpe og stigrør, inkl. levering og montage</t>
  </si>
  <si>
    <t>Underskrift:</t>
  </si>
  <si>
    <t>1.4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</si>
</sst>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77111117893"/>
      </right>
      <top/>
      <bottom/>
      <diagonal/>
    </border>
  </borders>
  <cellStyleXfs count="2">
    <xf numFmtId="0" fontId="0" fillId="0" borderId="0"/>
    <xf numFmtId="0" fontId="2" fillId="0" borderId="0"/>
  </cellStyleXfs>
  <cellXfs count="122">
    <xf numFmtId="0" fontId="0" fillId="0" borderId="0" xfId="0"/>
    <xf numFmtId="0" fontId="0" fillId="0" borderId="0" xfId="0" applyFont="1"/>
    <xf numFmtId="0" fontId="0" fillId="0" borderId="0" xfId="0" applyBorder="1"/>
    <xf numFmtId="3" fontId="0" fillId="0" borderId="0" xfId="0" applyNumberFormat="1" applyFont="1"/>
    <xf numFmtId="3" fontId="0" fillId="0" borderId="0" xfId="0" applyNumberFormat="1" applyFont="1" applyBorder="1"/>
    <xf numFmtId="3" fontId="0" fillId="0" borderId="0" xfId="0" applyNumberFormat="1" applyFont="1" applyFill="1" applyBorder="1"/>
    <xf numFmtId="4" fontId="0" fillId="0" borderId="0" xfId="0" applyNumberFormat="1"/>
    <xf numFmtId="0" fontId="0" fillId="2" borderId="12" xfId="0" applyFont="1" applyFill="1" applyBorder="1"/>
    <xf numFmtId="0" fontId="0" fillId="2" borderId="13" xfId="0" applyFont="1" applyFill="1" applyBorder="1"/>
    <xf numFmtId="3" fontId="0" fillId="2" borderId="13" xfId="0" applyNumberFormat="1" applyFont="1" applyFill="1" applyBorder="1"/>
    <xf numFmtId="0" fontId="0" fillId="2" borderId="14" xfId="0" applyFont="1" applyFill="1" applyBorder="1"/>
    <xf numFmtId="0" fontId="0" fillId="2" borderId="15" xfId="0" applyFont="1" applyFill="1" applyBorder="1"/>
    <xf numFmtId="0" fontId="0" fillId="2" borderId="17" xfId="0" applyFont="1" applyFill="1" applyBorder="1"/>
    <xf numFmtId="0" fontId="0" fillId="2" borderId="19" xfId="0" applyFont="1" applyFill="1" applyBorder="1"/>
    <xf numFmtId="0" fontId="0" fillId="2" borderId="20" xfId="0" applyFont="1" applyFill="1" applyBorder="1"/>
    <xf numFmtId="3" fontId="0" fillId="2" borderId="20" xfId="0" applyNumberFormat="1" applyFont="1" applyFill="1" applyBorder="1"/>
    <xf numFmtId="0" fontId="0" fillId="2" borderId="22" xfId="0" applyFont="1" applyFill="1" applyBorder="1" applyAlignment="1">
      <alignment wrapText="1"/>
    </xf>
    <xf numFmtId="0" fontId="0" fillId="2" borderId="24" xfId="0" applyFont="1" applyFill="1" applyBorder="1"/>
    <xf numFmtId="0" fontId="0" fillId="2" borderId="25" xfId="0" applyFont="1" applyFill="1" applyBorder="1"/>
    <xf numFmtId="0" fontId="1" fillId="2" borderId="26" xfId="0" applyFont="1" applyFill="1" applyBorder="1"/>
    <xf numFmtId="0" fontId="0" fillId="2" borderId="26" xfId="0" applyFont="1" applyFill="1" applyBorder="1"/>
    <xf numFmtId="0" fontId="0" fillId="2" borderId="28" xfId="0" applyFont="1" applyFill="1" applyBorder="1" applyAlignment="1">
      <alignment wrapText="1"/>
    </xf>
    <xf numFmtId="3" fontId="1" fillId="2" borderId="26" xfId="0" applyNumberFormat="1" applyFont="1" applyFill="1" applyBorder="1"/>
    <xf numFmtId="0" fontId="0" fillId="2" borderId="31" xfId="0" applyFont="1" applyFill="1" applyBorder="1"/>
    <xf numFmtId="3" fontId="0" fillId="2" borderId="31" xfId="0" applyNumberFormat="1" applyFont="1" applyFill="1" applyBorder="1"/>
    <xf numFmtId="0" fontId="1" fillId="2" borderId="33" xfId="0" applyFont="1" applyFill="1" applyBorder="1"/>
    <xf numFmtId="3" fontId="0" fillId="2" borderId="15" xfId="0" applyNumberFormat="1" applyFont="1" applyFill="1" applyBorder="1"/>
    <xf numFmtId="0" fontId="0" fillId="2" borderId="34" xfId="0" applyFont="1" applyFill="1" applyBorder="1"/>
    <xf numFmtId="3" fontId="0" fillId="2" borderId="34" xfId="0" applyNumberFormat="1" applyFont="1" applyFill="1" applyBorder="1"/>
    <xf numFmtId="0" fontId="0" fillId="2" borderId="30" xfId="0" applyFont="1" applyFill="1" applyBorder="1" applyAlignment="1">
      <alignment wrapText="1"/>
    </xf>
    <xf numFmtId="0" fontId="0" fillId="2" borderId="29" xfId="0" applyFont="1" applyFill="1" applyBorder="1"/>
    <xf numFmtId="0" fontId="0" fillId="2" borderId="14" xfId="0" applyFont="1" applyFill="1" applyBorder="1" applyAlignment="1">
      <alignment wrapText="1"/>
    </xf>
    <xf numFmtId="0" fontId="0" fillId="2" borderId="17" xfId="0" applyFont="1" applyFill="1" applyBorder="1" applyAlignment="1">
      <alignment wrapText="1"/>
    </xf>
    <xf numFmtId="0" fontId="1" fillId="2" borderId="12" xfId="0" applyFont="1" applyFill="1" applyBorder="1" applyAlignment="1">
      <alignment horizontal="left"/>
    </xf>
    <xf numFmtId="0" fontId="1" fillId="2" borderId="34" xfId="0" applyFont="1" applyFill="1" applyBorder="1"/>
    <xf numFmtId="3" fontId="1" fillId="2" borderId="34" xfId="0" applyNumberFormat="1" applyFont="1" applyFill="1" applyBorder="1"/>
    <xf numFmtId="0" fontId="1" fillId="2" borderId="33" xfId="0" applyFont="1" applyFill="1" applyBorder="1" applyAlignment="1">
      <alignment wrapText="1"/>
    </xf>
    <xf numFmtId="0" fontId="1" fillId="2" borderId="37" xfId="0" applyFont="1" applyFill="1" applyBorder="1"/>
    <xf numFmtId="0" fontId="0" fillId="2" borderId="38" xfId="0" applyFont="1" applyFill="1" applyBorder="1"/>
    <xf numFmtId="3" fontId="0" fillId="2" borderId="38" xfId="0" applyNumberFormat="1" applyFont="1" applyFill="1" applyBorder="1"/>
    <xf numFmtId="0" fontId="0" fillId="2" borderId="36" xfId="0" applyFont="1" applyFill="1" applyBorder="1" applyAlignment="1">
      <alignment wrapText="1"/>
    </xf>
    <xf numFmtId="0" fontId="1" fillId="2" borderId="40" xfId="0" applyFont="1" applyFill="1" applyBorder="1" applyAlignment="1">
      <alignment horizontal="left"/>
    </xf>
    <xf numFmtId="0" fontId="1" fillId="2" borderId="41" xfId="0" applyFont="1" applyFill="1" applyBorder="1"/>
    <xf numFmtId="0" fontId="1" fillId="2" borderId="26" xfId="0" applyFont="1" applyFill="1" applyBorder="1" applyAlignment="1">
      <alignment horizontal="center"/>
    </xf>
    <xf numFmtId="3" fontId="1" fillId="2" borderId="26" xfId="0" applyNumberFormat="1" applyFont="1" applyFill="1" applyBorder="1" applyAlignment="1">
      <alignment horizontal="center"/>
    </xf>
    <xf numFmtId="4" fontId="0" fillId="0" borderId="0" xfId="0" applyNumberFormat="1" applyBorder="1"/>
    <xf numFmtId="4" fontId="0" fillId="0" borderId="0" xfId="0" applyNumberFormat="1" applyFont="1" applyBorder="1"/>
    <xf numFmtId="4" fontId="1" fillId="0" borderId="0" xfId="0" applyNumberFormat="1" applyFont="1" applyBorder="1"/>
    <xf numFmtId="0" fontId="0" fillId="2" borderId="42" xfId="0" applyFont="1" applyFill="1" applyBorder="1"/>
    <xf numFmtId="0" fontId="0" fillId="2" borderId="43" xfId="0" applyFont="1" applyFill="1" applyBorder="1" applyAlignment="1">
      <alignment wrapText="1"/>
    </xf>
    <xf numFmtId="0" fontId="0" fillId="2" borderId="45" xfId="0" applyFont="1" applyFill="1" applyBorder="1"/>
    <xf numFmtId="0" fontId="0" fillId="2" borderId="46" xfId="0" applyFont="1" applyFill="1" applyBorder="1" applyAlignment="1">
      <alignment wrapText="1"/>
    </xf>
    <xf numFmtId="0" fontId="0" fillId="2" borderId="47" xfId="0" applyFont="1" applyFill="1" applyBorder="1"/>
    <xf numFmtId="3" fontId="0" fillId="2" borderId="47" xfId="0" applyNumberFormat="1" applyFont="1" applyFill="1" applyBorder="1"/>
    <xf numFmtId="0" fontId="0" fillId="2" borderId="49" xfId="0" applyFont="1" applyFill="1" applyBorder="1"/>
    <xf numFmtId="0" fontId="0" fillId="2" borderId="5" xfId="0" applyFont="1" applyFill="1" applyBorder="1"/>
    <xf numFmtId="4" fontId="1" fillId="2" borderId="27" xfId="0" applyNumberFormat="1" applyFont="1" applyFill="1" applyBorder="1" applyAlignment="1">
      <alignment horizontal="center"/>
    </xf>
    <xf numFmtId="4" fontId="0" fillId="2" borderId="32" xfId="0" applyNumberFormat="1" applyFont="1" applyFill="1" applyBorder="1"/>
    <xf numFmtId="4" fontId="0" fillId="2" borderId="18" xfId="0" applyNumberFormat="1" applyFont="1" applyFill="1" applyBorder="1"/>
    <xf numFmtId="4" fontId="0" fillId="2" borderId="21" xfId="0" applyNumberFormat="1" applyFont="1" applyFill="1" applyBorder="1"/>
    <xf numFmtId="4" fontId="1" fillId="2" borderId="27" xfId="0" applyNumberFormat="1" applyFont="1" applyFill="1" applyBorder="1"/>
    <xf numFmtId="4" fontId="0" fillId="2" borderId="16" xfId="0" applyNumberFormat="1" applyFont="1" applyFill="1" applyBorder="1"/>
    <xf numFmtId="4" fontId="0" fillId="0" borderId="0" xfId="0" applyNumberFormat="1" applyFont="1"/>
    <xf numFmtId="4" fontId="0" fillId="2" borderId="48" xfId="0" applyNumberFormat="1" applyFont="1" applyFill="1" applyBorder="1"/>
    <xf numFmtId="4" fontId="1" fillId="2" borderId="35" xfId="0" applyNumberFormat="1" applyFont="1" applyFill="1" applyBorder="1"/>
    <xf numFmtId="4" fontId="0" fillId="2" borderId="39" xfId="0" applyNumberFormat="1" applyFont="1" applyFill="1" applyBorder="1"/>
    <xf numFmtId="4" fontId="0" fillId="2" borderId="27" xfId="0" applyNumberFormat="1" applyFont="1" applyFill="1" applyBorder="1"/>
    <xf numFmtId="0" fontId="0" fillId="2" borderId="37" xfId="0" applyFont="1" applyFill="1" applyBorder="1"/>
    <xf numFmtId="0" fontId="0" fillId="2" borderId="50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 wrapText="1"/>
    </xf>
    <xf numFmtId="0" fontId="0" fillId="0" borderId="0" xfId="0" applyFill="1"/>
    <xf numFmtId="0" fontId="0" fillId="2" borderId="9" xfId="0" applyFill="1" applyBorder="1"/>
    <xf numFmtId="4" fontId="0" fillId="2" borderId="10" xfId="0" applyNumberFormat="1" applyFill="1" applyBorder="1"/>
    <xf numFmtId="0" fontId="0" fillId="2" borderId="7" xfId="0" applyFill="1" applyBorder="1"/>
    <xf numFmtId="4" fontId="0" fillId="2" borderId="8" xfId="0" applyNumberFormat="1" applyFill="1" applyBorder="1"/>
    <xf numFmtId="0" fontId="0" fillId="2" borderId="3" xfId="0" applyFill="1" applyBorder="1"/>
    <xf numFmtId="4" fontId="0" fillId="2" borderId="4" xfId="0" applyNumberFormat="1" applyFill="1" applyBorder="1"/>
    <xf numFmtId="0" fontId="0" fillId="2" borderId="5" xfId="0" applyFill="1" applyBorder="1"/>
    <xf numFmtId="0" fontId="0" fillId="2" borderId="0" xfId="0" applyFill="1" applyBorder="1"/>
    <xf numFmtId="4" fontId="0" fillId="2" borderId="6" xfId="0" applyNumberFormat="1" applyFill="1" applyBorder="1"/>
    <xf numFmtId="0" fontId="0" fillId="2" borderId="1" xfId="0" applyFill="1" applyBorder="1"/>
    <xf numFmtId="0" fontId="5" fillId="2" borderId="17" xfId="0" applyFont="1" applyFill="1" applyBorder="1" applyAlignment="1">
      <alignment wrapText="1"/>
    </xf>
    <xf numFmtId="0" fontId="0" fillId="0" borderId="0" xfId="0" applyAlignment="1">
      <alignment vertical="center"/>
    </xf>
    <xf numFmtId="0" fontId="1" fillId="2" borderId="51" xfId="0" applyFont="1" applyFill="1" applyBorder="1" applyAlignment="1">
      <alignment horizontal="left"/>
    </xf>
    <xf numFmtId="0" fontId="0" fillId="2" borderId="40" xfId="0" applyFont="1" applyFill="1" applyBorder="1"/>
    <xf numFmtId="0" fontId="1" fillId="2" borderId="23" xfId="0" applyFont="1" applyFill="1" applyBorder="1" applyAlignment="1">
      <alignment wrapText="1"/>
    </xf>
    <xf numFmtId="3" fontId="0" fillId="2" borderId="26" xfId="0" applyNumberFormat="1" applyFont="1" applyFill="1" applyBorder="1"/>
    <xf numFmtId="0" fontId="1" fillId="2" borderId="40" xfId="0" applyFont="1" applyFill="1" applyBorder="1"/>
    <xf numFmtId="0" fontId="0" fillId="2" borderId="51" xfId="0" applyFont="1" applyFill="1" applyBorder="1"/>
    <xf numFmtId="0" fontId="1" fillId="2" borderId="43" xfId="0" applyFont="1" applyFill="1" applyBorder="1" applyAlignment="1">
      <alignment wrapText="1"/>
    </xf>
    <xf numFmtId="0" fontId="1" fillId="2" borderId="28" xfId="0" applyFont="1" applyFill="1" applyBorder="1" applyAlignment="1">
      <alignment wrapText="1"/>
    </xf>
    <xf numFmtId="0" fontId="0" fillId="2" borderId="49" xfId="0" applyFill="1" applyBorder="1"/>
    <xf numFmtId="0" fontId="0" fillId="2" borderId="52" xfId="0" applyFill="1" applyBorder="1"/>
    <xf numFmtId="4" fontId="0" fillId="2" borderId="53" xfId="0" applyNumberFormat="1" applyFill="1" applyBorder="1"/>
    <xf numFmtId="0" fontId="1" fillId="2" borderId="41" xfId="0" applyFont="1" applyFill="1" applyBorder="1" applyAlignment="1">
      <alignment wrapText="1"/>
    </xf>
    <xf numFmtId="0" fontId="0" fillId="2" borderId="37" xfId="0" applyFont="1" applyFill="1" applyBorder="1" applyAlignment="1">
      <alignment wrapText="1"/>
    </xf>
    <xf numFmtId="4" fontId="0" fillId="2" borderId="35" xfId="0" applyNumberFormat="1" applyFont="1" applyFill="1" applyBorder="1"/>
    <xf numFmtId="0" fontId="0" fillId="2" borderId="36" xfId="0" applyFont="1" applyFill="1" applyBorder="1" applyAlignment="1"/>
    <xf numFmtId="0" fontId="0" fillId="2" borderId="55" xfId="0" applyFont="1" applyFill="1" applyBorder="1"/>
    <xf numFmtId="3" fontId="0" fillId="2" borderId="55" xfId="0" applyNumberFormat="1" applyFont="1" applyFill="1" applyBorder="1"/>
    <xf numFmtId="0" fontId="0" fillId="2" borderId="56" xfId="0" applyFont="1" applyFill="1" applyBorder="1"/>
    <xf numFmtId="0" fontId="0" fillId="2" borderId="57" xfId="0" applyFont="1" applyFill="1" applyBorder="1"/>
    <xf numFmtId="0" fontId="0" fillId="2" borderId="50" xfId="0" applyFont="1" applyFill="1" applyBorder="1"/>
    <xf numFmtId="0" fontId="0" fillId="2" borderId="22" xfId="0" applyFont="1" applyFill="1" applyBorder="1" applyAlignment="1"/>
    <xf numFmtId="0" fontId="1" fillId="2" borderId="12" xfId="0" applyFont="1" applyFill="1" applyBorder="1"/>
    <xf numFmtId="0" fontId="1" fillId="2" borderId="46" xfId="0" applyFont="1" applyFill="1" applyBorder="1" applyAlignment="1">
      <alignment wrapText="1"/>
    </xf>
    <xf numFmtId="0" fontId="0" fillId="2" borderId="54" xfId="0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3" fontId="1" fillId="2" borderId="44" xfId="0" applyNumberFormat="1" applyFont="1" applyFill="1" applyBorder="1" applyAlignment="1">
      <alignment horizontal="right"/>
    </xf>
    <xf numFmtId="3" fontId="1" fillId="2" borderId="10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8661</xdr:colOff>
      <xdr:row>10</xdr:row>
      <xdr:rowOff>26811</xdr:rowOff>
    </xdr:from>
    <xdr:to>
      <xdr:col>5</xdr:col>
      <xdr:colOff>1302327</xdr:colOff>
      <xdr:row>34</xdr:row>
      <xdr:rowOff>73628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888AD735-7346-091F-50AD-B9F30367F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1" y="2028793"/>
          <a:ext cx="6419848" cy="4369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view="pageLayout" zoomScale="110" zoomScaleNormal="100" zoomScalePageLayoutView="110" workbookViewId="0">
      <selection activeCell="F18" sqref="F18"/>
    </sheetView>
  </sheetViews>
  <sheetFormatPr defaultRowHeight="14.4" x14ac:dyDescent="0.3"/>
  <cols>
    <col min="1" max="1" width="5.109375" bestFit="1" customWidth="1"/>
    <col min="2" max="2" width="44.77734375" customWidth="1"/>
    <col min="3" max="3" width="8.88671875" bestFit="1" customWidth="1"/>
    <col min="4" max="4" width="6.5546875" bestFit="1" customWidth="1"/>
    <col min="5" max="5" width="7.77734375" customWidth="1"/>
    <col min="6" max="6" width="17" style="6" customWidth="1"/>
    <col min="7" max="7" width="9.33203125" bestFit="1" customWidth="1"/>
    <col min="8" max="8" width="10.109375" style="6" bestFit="1" customWidth="1"/>
  </cols>
  <sheetData>
    <row r="1" spans="1:8" ht="30" customHeight="1" x14ac:dyDescent="0.3">
      <c r="A1" s="107" t="s">
        <v>233</v>
      </c>
      <c r="B1" s="108"/>
      <c r="C1" s="108"/>
      <c r="D1" s="108"/>
      <c r="E1" s="108"/>
      <c r="F1" s="109"/>
    </row>
    <row r="2" spans="1:8" ht="15" customHeight="1" x14ac:dyDescent="0.5">
      <c r="A2" s="69"/>
      <c r="B2" s="69"/>
      <c r="C2" s="69"/>
      <c r="D2" s="69"/>
      <c r="E2" s="69"/>
      <c r="F2" s="69"/>
    </row>
    <row r="3" spans="1:8" ht="30" customHeight="1" x14ac:dyDescent="0.3">
      <c r="A3" s="110" t="s">
        <v>66</v>
      </c>
      <c r="B3" s="111"/>
      <c r="C3" s="71"/>
      <c r="D3" s="71"/>
      <c r="E3" s="71"/>
      <c r="F3" s="72"/>
    </row>
    <row r="4" spans="1:8" ht="30" customHeight="1" x14ac:dyDescent="0.3">
      <c r="A4" s="110" t="s">
        <v>67</v>
      </c>
      <c r="B4" s="111"/>
      <c r="C4" s="73"/>
      <c r="D4" s="73"/>
      <c r="E4" s="73"/>
      <c r="F4" s="74"/>
    </row>
    <row r="6" spans="1:8" ht="30" customHeight="1" x14ac:dyDescent="0.3">
      <c r="A6" s="116" t="s">
        <v>52</v>
      </c>
      <c r="B6" s="117"/>
      <c r="C6" s="117"/>
      <c r="D6" s="117"/>
      <c r="E6" s="117"/>
      <c r="F6" s="118"/>
      <c r="G6" s="2"/>
      <c r="H6" s="45"/>
    </row>
    <row r="7" spans="1:8" x14ac:dyDescent="0.3">
      <c r="A7" s="41" t="s">
        <v>42</v>
      </c>
      <c r="B7" s="42" t="s">
        <v>53</v>
      </c>
      <c r="C7" s="43"/>
      <c r="D7" s="43"/>
      <c r="E7" s="119" t="s">
        <v>46</v>
      </c>
      <c r="F7" s="120"/>
      <c r="G7" s="2"/>
      <c r="H7" s="45"/>
    </row>
    <row r="8" spans="1:8" x14ac:dyDescent="0.3">
      <c r="A8" s="30">
        <v>1</v>
      </c>
      <c r="B8" s="29" t="s">
        <v>222</v>
      </c>
      <c r="C8" s="23"/>
      <c r="D8" s="23"/>
      <c r="E8" s="24"/>
      <c r="F8" s="57">
        <f>'Pos 1 - Planlægning'!F7</f>
        <v>0</v>
      </c>
      <c r="G8" s="4"/>
      <c r="H8" s="46"/>
    </row>
    <row r="9" spans="1:8" x14ac:dyDescent="0.3">
      <c r="A9" s="17">
        <v>2</v>
      </c>
      <c r="B9" s="16" t="s">
        <v>223</v>
      </c>
      <c r="C9" s="8"/>
      <c r="D9" s="8"/>
      <c r="E9" s="9"/>
      <c r="F9" s="58">
        <f>'Pos 2 - Arbejdsplads'!F24</f>
        <v>0</v>
      </c>
      <c r="G9" s="4"/>
      <c r="H9" s="46"/>
    </row>
    <row r="10" spans="1:8" x14ac:dyDescent="0.3">
      <c r="A10" s="17">
        <v>3</v>
      </c>
      <c r="B10" s="16" t="s">
        <v>44</v>
      </c>
      <c r="C10" s="8"/>
      <c r="D10" s="8"/>
      <c r="E10" s="9"/>
      <c r="F10" s="58">
        <f>'Pos 3 - Borearbejde'!F41</f>
        <v>0</v>
      </c>
      <c r="G10" s="4"/>
      <c r="H10" s="47"/>
    </row>
    <row r="11" spans="1:8" x14ac:dyDescent="0.3">
      <c r="A11" s="17">
        <v>4</v>
      </c>
      <c r="B11" s="16" t="s">
        <v>95</v>
      </c>
      <c r="C11" s="8"/>
      <c r="D11" s="8"/>
      <c r="E11" s="9"/>
      <c r="F11" s="58">
        <f>'Pos 4,5,6 - Test og udledning'!F14</f>
        <v>0</v>
      </c>
      <c r="G11" s="5"/>
      <c r="H11" s="46"/>
    </row>
    <row r="12" spans="1:8" x14ac:dyDescent="0.3">
      <c r="A12" s="17">
        <v>5</v>
      </c>
      <c r="B12" s="16" t="s">
        <v>224</v>
      </c>
      <c r="C12" s="8"/>
      <c r="D12" s="8"/>
      <c r="E12" s="9"/>
      <c r="F12" s="58">
        <f>'Pos 4,5,6 - Test og udledning'!F22</f>
        <v>0</v>
      </c>
      <c r="G12" s="4"/>
      <c r="H12" s="46"/>
    </row>
    <row r="13" spans="1:8" x14ac:dyDescent="0.3">
      <c r="A13" s="17">
        <v>6</v>
      </c>
      <c r="B13" s="16" t="s">
        <v>45</v>
      </c>
      <c r="C13" s="8"/>
      <c r="D13" s="8"/>
      <c r="E13" s="9"/>
      <c r="F13" s="58">
        <f>'Pos 4,5,6 - Test og udledning'!F28</f>
        <v>0</v>
      </c>
      <c r="G13" s="4"/>
      <c r="H13" s="46"/>
    </row>
    <row r="14" spans="1:8" x14ac:dyDescent="0.3">
      <c r="A14" s="17">
        <v>7</v>
      </c>
      <c r="B14" s="16" t="s">
        <v>225</v>
      </c>
      <c r="C14" s="8"/>
      <c r="D14" s="8"/>
      <c r="E14" s="9"/>
      <c r="F14" s="58">
        <f>'Pos 7,8,9 - Optioner'!F12</f>
        <v>0</v>
      </c>
      <c r="G14" s="4"/>
      <c r="H14" s="46"/>
    </row>
    <row r="15" spans="1:8" x14ac:dyDescent="0.3">
      <c r="A15" s="50">
        <v>8</v>
      </c>
      <c r="B15" s="51" t="s">
        <v>167</v>
      </c>
      <c r="C15" s="52"/>
      <c r="D15" s="52"/>
      <c r="E15" s="53"/>
      <c r="F15" s="63">
        <f>'Pos 7,8,9 - Optioner'!F25</f>
        <v>0</v>
      </c>
      <c r="G15" s="4"/>
      <c r="H15" s="46"/>
    </row>
    <row r="16" spans="1:8" x14ac:dyDescent="0.3">
      <c r="A16" s="50">
        <v>9</v>
      </c>
      <c r="B16" s="51" t="s">
        <v>49</v>
      </c>
      <c r="C16" s="52"/>
      <c r="D16" s="52"/>
      <c r="E16" s="53"/>
      <c r="F16" s="63">
        <f>'Pos 7,8,9 - Optioner'!F35</f>
        <v>0</v>
      </c>
      <c r="G16" s="4"/>
      <c r="H16" s="46"/>
    </row>
    <row r="17" spans="1:8" x14ac:dyDescent="0.3">
      <c r="A17" s="17">
        <v>10</v>
      </c>
      <c r="B17" s="16" t="s">
        <v>146</v>
      </c>
      <c r="C17" s="8"/>
      <c r="D17" s="8"/>
      <c r="E17" s="9"/>
      <c r="F17" s="58">
        <f>'Pos 10 - Overbygning'!F6</f>
        <v>0</v>
      </c>
      <c r="G17" s="4"/>
      <c r="H17" s="46"/>
    </row>
    <row r="18" spans="1:8" x14ac:dyDescent="0.3">
      <c r="A18" s="37" t="s">
        <v>47</v>
      </c>
      <c r="B18" s="34"/>
      <c r="C18" s="27"/>
      <c r="D18" s="34"/>
      <c r="E18" s="35"/>
      <c r="F18" s="64">
        <f>SUM(F8:F17)</f>
        <v>0</v>
      </c>
    </row>
    <row r="20" spans="1:8" ht="30" customHeight="1" x14ac:dyDescent="0.3">
      <c r="A20" s="110" t="s">
        <v>68</v>
      </c>
      <c r="B20" s="111"/>
      <c r="C20" s="71"/>
      <c r="D20" s="71"/>
      <c r="E20" s="71"/>
      <c r="F20" s="72"/>
    </row>
    <row r="21" spans="1:8" ht="30" customHeight="1" x14ac:dyDescent="0.3">
      <c r="A21" s="110" t="s">
        <v>237</v>
      </c>
      <c r="B21" s="111"/>
      <c r="C21" s="71"/>
      <c r="D21" s="71"/>
      <c r="E21" s="71"/>
      <c r="F21" s="72"/>
    </row>
    <row r="22" spans="1:8" ht="30" customHeight="1" x14ac:dyDescent="0.3">
      <c r="A22" s="114" t="s">
        <v>69</v>
      </c>
      <c r="B22" s="115"/>
      <c r="C22" s="71"/>
      <c r="D22" s="71"/>
      <c r="E22" s="71"/>
      <c r="F22" s="72"/>
    </row>
    <row r="23" spans="1:8" x14ac:dyDescent="0.3">
      <c r="B23" s="70"/>
    </row>
    <row r="24" spans="1:8" ht="15.6" x14ac:dyDescent="0.3">
      <c r="A24" s="112" t="s">
        <v>70</v>
      </c>
      <c r="B24" s="113"/>
      <c r="C24" s="75"/>
      <c r="D24" s="75"/>
      <c r="E24" s="75"/>
      <c r="F24" s="76"/>
    </row>
    <row r="25" spans="1:8" x14ac:dyDescent="0.3">
      <c r="A25" s="77"/>
      <c r="B25" s="78"/>
      <c r="C25" s="78"/>
      <c r="D25" s="78"/>
      <c r="E25" s="78"/>
      <c r="F25" s="79"/>
    </row>
    <row r="26" spans="1:8" x14ac:dyDescent="0.3">
      <c r="A26" s="91"/>
      <c r="B26" s="92"/>
      <c r="C26" s="92"/>
      <c r="D26" s="92"/>
      <c r="E26" s="92"/>
      <c r="F26" s="93"/>
    </row>
    <row r="27" spans="1:8" x14ac:dyDescent="0.3">
      <c r="A27" s="77"/>
      <c r="B27" s="78" t="s">
        <v>226</v>
      </c>
      <c r="C27" s="78"/>
      <c r="D27" s="78"/>
      <c r="E27" s="78"/>
      <c r="F27" s="79"/>
    </row>
    <row r="28" spans="1:8" x14ac:dyDescent="0.3">
      <c r="A28" s="91"/>
      <c r="B28" s="92"/>
      <c r="C28" s="92"/>
      <c r="D28" s="92"/>
      <c r="E28" s="92"/>
      <c r="F28" s="93"/>
    </row>
    <row r="29" spans="1:8" x14ac:dyDescent="0.3">
      <c r="A29" s="77"/>
      <c r="B29" s="78" t="s">
        <v>140</v>
      </c>
      <c r="C29" s="78"/>
      <c r="D29" s="78"/>
      <c r="E29" s="78"/>
      <c r="F29" s="79"/>
    </row>
    <row r="30" spans="1:8" x14ac:dyDescent="0.3">
      <c r="A30" s="91"/>
      <c r="B30" s="92"/>
      <c r="C30" s="92"/>
      <c r="D30" s="92"/>
      <c r="E30" s="92"/>
      <c r="F30" s="93"/>
    </row>
    <row r="31" spans="1:8" ht="32.25" customHeight="1" x14ac:dyDescent="0.3">
      <c r="A31" s="80"/>
      <c r="B31" s="106" t="s">
        <v>109</v>
      </c>
      <c r="C31" s="106"/>
      <c r="D31" s="106"/>
      <c r="E31" s="73"/>
      <c r="F31" s="74"/>
    </row>
  </sheetData>
  <mergeCells count="10">
    <mergeCell ref="B31:D31"/>
    <mergeCell ref="A1:F1"/>
    <mergeCell ref="A3:B3"/>
    <mergeCell ref="A4:B4"/>
    <mergeCell ref="A24:B24"/>
    <mergeCell ref="A21:B21"/>
    <mergeCell ref="A20:B20"/>
    <mergeCell ref="A22:B22"/>
    <mergeCell ref="A6:F6"/>
    <mergeCell ref="E7:F7"/>
  </mergeCells>
  <pageMargins left="0.59055118110236227" right="0.59055118110236227" top="1.1811023622047245" bottom="0.74803149606299213" header="0.31496062992125984" footer="0.31496062992125984"/>
  <pageSetup paperSize="9" orientation="portrait" r:id="rId1"/>
  <headerFooter>
    <oddHeader>&amp;R&amp;G</oddHeader>
    <oddFooter>&amp;L&amp;"-,Bold"&amp;14&amp;K00-046Tilbudsliste for indvindingsboringer&amp;R2022-09-14
Side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view="pageLayout" zoomScale="110" zoomScaleNormal="100" zoomScalePageLayoutView="110" workbookViewId="0">
      <selection activeCell="E3" sqref="E3:E5"/>
    </sheetView>
  </sheetViews>
  <sheetFormatPr defaultRowHeight="14.4" x14ac:dyDescent="0.3"/>
  <cols>
    <col min="1" max="1" width="5.109375" bestFit="1" customWidth="1"/>
    <col min="2" max="2" width="39.33203125" customWidth="1"/>
    <col min="3" max="3" width="7.77734375" customWidth="1"/>
    <col min="4" max="4" width="6.5546875" bestFit="1" customWidth="1"/>
    <col min="5" max="5" width="9.33203125" bestFit="1" customWidth="1"/>
    <col min="6" max="6" width="21.88671875" customWidth="1"/>
  </cols>
  <sheetData>
    <row r="1" spans="1:6" ht="30" customHeight="1" x14ac:dyDescent="0.3">
      <c r="A1" s="116" t="s">
        <v>129</v>
      </c>
      <c r="B1" s="117"/>
      <c r="C1" s="117"/>
      <c r="D1" s="117"/>
      <c r="E1" s="117"/>
      <c r="F1" s="118"/>
    </row>
    <row r="2" spans="1:6" x14ac:dyDescent="0.3">
      <c r="A2" s="33">
        <v>1</v>
      </c>
      <c r="B2" s="25" t="s">
        <v>130</v>
      </c>
      <c r="C2" s="34" t="s">
        <v>0</v>
      </c>
      <c r="D2" s="34" t="s">
        <v>1</v>
      </c>
      <c r="E2" s="35" t="s">
        <v>2</v>
      </c>
      <c r="F2" s="64" t="s">
        <v>8</v>
      </c>
    </row>
    <row r="3" spans="1:6" x14ac:dyDescent="0.3">
      <c r="A3" s="48" t="s">
        <v>3</v>
      </c>
      <c r="B3" s="49" t="s">
        <v>232</v>
      </c>
      <c r="C3" s="11"/>
      <c r="D3" s="11" t="s">
        <v>32</v>
      </c>
      <c r="E3" s="26"/>
      <c r="F3" s="61">
        <f>C3*E3</f>
        <v>0</v>
      </c>
    </row>
    <row r="4" spans="1:6" x14ac:dyDescent="0.3">
      <c r="A4" s="30" t="s">
        <v>5</v>
      </c>
      <c r="B4" s="29" t="s">
        <v>231</v>
      </c>
      <c r="C4" s="23"/>
      <c r="D4" s="23" t="s">
        <v>32</v>
      </c>
      <c r="E4" s="24"/>
      <c r="F4" s="57">
        <f>E4*C4</f>
        <v>0</v>
      </c>
    </row>
    <row r="5" spans="1:6" x14ac:dyDescent="0.3">
      <c r="A5" s="30" t="s">
        <v>173</v>
      </c>
      <c r="B5" s="29" t="s">
        <v>227</v>
      </c>
      <c r="C5" s="23"/>
      <c r="D5" s="23" t="s">
        <v>4</v>
      </c>
      <c r="E5" s="24"/>
      <c r="F5" s="57">
        <f>E5*C5</f>
        <v>0</v>
      </c>
    </row>
    <row r="6" spans="1:6" ht="28.8" x14ac:dyDescent="0.3">
      <c r="A6" s="50" t="s">
        <v>238</v>
      </c>
      <c r="B6" s="68" t="s">
        <v>132</v>
      </c>
      <c r="C6" s="52"/>
      <c r="D6" s="52" t="s">
        <v>4</v>
      </c>
      <c r="E6" s="53"/>
      <c r="F6" s="63">
        <f>C6*E6</f>
        <v>0</v>
      </c>
    </row>
    <row r="7" spans="1:6" x14ac:dyDescent="0.3">
      <c r="A7" s="37"/>
      <c r="B7" s="34" t="s">
        <v>174</v>
      </c>
      <c r="C7" s="34"/>
      <c r="D7" s="34" t="s">
        <v>32</v>
      </c>
      <c r="E7" s="35"/>
      <c r="F7" s="64">
        <f>SUM(F3:F6)</f>
        <v>0</v>
      </c>
    </row>
  </sheetData>
  <mergeCells count="1">
    <mergeCell ref="A1:F1"/>
  </mergeCells>
  <pageMargins left="0.59055118110236227" right="0.59055118110236227" top="1.1515151515151516" bottom="0.74803149606299213" header="0.31496062992125984" footer="0.31496062992125984"/>
  <pageSetup paperSize="9" orientation="portrait" r:id="rId1"/>
  <headerFooter>
    <oddHeader>&amp;R&amp;G</oddHeader>
    <oddFooter>&amp;L&amp;"-,Bold"&amp;14&amp;K00-046Tilbudsliste for indvindingsboringer&amp;R2022-09-14
Side 2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Layout" zoomScale="110" zoomScaleNormal="100" zoomScalePageLayoutView="110" workbookViewId="0">
      <selection activeCell="E13" sqref="E13"/>
    </sheetView>
  </sheetViews>
  <sheetFormatPr defaultColWidth="9.109375" defaultRowHeight="14.4" x14ac:dyDescent="0.3"/>
  <cols>
    <col min="1" max="1" width="5.33203125" style="1" customWidth="1"/>
    <col min="2" max="2" width="43.21875" style="1" customWidth="1"/>
    <col min="3" max="3" width="8.88671875" style="1" bestFit="1" customWidth="1"/>
    <col min="4" max="4" width="7.5546875" style="1" customWidth="1"/>
    <col min="5" max="5" width="9.44140625" style="3" customWidth="1"/>
    <col min="6" max="6" width="15.5546875" style="62" customWidth="1"/>
    <col min="7" max="16384" width="9.109375" style="1"/>
  </cols>
  <sheetData>
    <row r="1" spans="1:6" ht="30" customHeight="1" x14ac:dyDescent="0.3">
      <c r="A1" s="116" t="s">
        <v>94</v>
      </c>
      <c r="B1" s="117"/>
      <c r="C1" s="117"/>
      <c r="D1" s="117"/>
      <c r="E1" s="117"/>
      <c r="F1" s="118"/>
    </row>
    <row r="2" spans="1:6" x14ac:dyDescent="0.3">
      <c r="A2" s="41" t="s">
        <v>13</v>
      </c>
      <c r="B2" s="42" t="s">
        <v>37</v>
      </c>
      <c r="C2" s="43" t="s">
        <v>0</v>
      </c>
      <c r="D2" s="43" t="s">
        <v>1</v>
      </c>
      <c r="E2" s="44" t="s">
        <v>2</v>
      </c>
      <c r="F2" s="56" t="s">
        <v>8</v>
      </c>
    </row>
    <row r="3" spans="1:6" x14ac:dyDescent="0.3">
      <c r="A3" s="30" t="s">
        <v>54</v>
      </c>
      <c r="B3" s="29" t="s">
        <v>123</v>
      </c>
      <c r="C3" s="23"/>
      <c r="D3" s="23" t="s">
        <v>4</v>
      </c>
      <c r="E3" s="24"/>
      <c r="F3" s="57">
        <f t="shared" ref="F3:F7" si="0">C3*E3</f>
        <v>0</v>
      </c>
    </row>
    <row r="4" spans="1:6" ht="15" customHeight="1" x14ac:dyDescent="0.3">
      <c r="A4" s="17" t="s">
        <v>55</v>
      </c>
      <c r="B4" s="16" t="s">
        <v>137</v>
      </c>
      <c r="C4" s="8"/>
      <c r="D4" s="8" t="s">
        <v>71</v>
      </c>
      <c r="E4" s="9"/>
      <c r="F4" s="58">
        <f t="shared" si="0"/>
        <v>0</v>
      </c>
    </row>
    <row r="5" spans="1:6" x14ac:dyDescent="0.3">
      <c r="A5" s="30" t="s">
        <v>56</v>
      </c>
      <c r="B5" s="16" t="s">
        <v>138</v>
      </c>
      <c r="C5" s="8"/>
      <c r="D5" s="8" t="s">
        <v>12</v>
      </c>
      <c r="E5" s="9"/>
      <c r="F5" s="58">
        <f t="shared" si="0"/>
        <v>0</v>
      </c>
    </row>
    <row r="6" spans="1:6" x14ac:dyDescent="0.3">
      <c r="A6" s="30" t="s">
        <v>57</v>
      </c>
      <c r="B6" s="16" t="s">
        <v>111</v>
      </c>
      <c r="C6" s="8"/>
      <c r="D6" s="8" t="s">
        <v>4</v>
      </c>
      <c r="E6" s="9"/>
      <c r="F6" s="58">
        <f>C6*E6</f>
        <v>0</v>
      </c>
    </row>
    <row r="7" spans="1:6" x14ac:dyDescent="0.3">
      <c r="A7" s="30" t="s">
        <v>58</v>
      </c>
      <c r="B7" s="103" t="s">
        <v>136</v>
      </c>
      <c r="C7" s="8"/>
      <c r="D7" s="8" t="s">
        <v>6</v>
      </c>
      <c r="E7" s="9"/>
      <c r="F7" s="58">
        <f t="shared" si="0"/>
        <v>0</v>
      </c>
    </row>
    <row r="8" spans="1:6" x14ac:dyDescent="0.3">
      <c r="A8" s="30" t="s">
        <v>59</v>
      </c>
      <c r="B8" s="51" t="s">
        <v>7</v>
      </c>
      <c r="C8" s="52"/>
      <c r="D8" s="52" t="s">
        <v>4</v>
      </c>
      <c r="E8" s="53"/>
      <c r="F8" s="63">
        <f>C8*E8</f>
        <v>0</v>
      </c>
    </row>
    <row r="9" spans="1:6" x14ac:dyDescent="0.3">
      <c r="A9" s="67"/>
      <c r="B9" s="34" t="s">
        <v>86</v>
      </c>
      <c r="C9" s="27"/>
      <c r="D9" s="34" t="s">
        <v>32</v>
      </c>
      <c r="E9" s="35"/>
      <c r="F9" s="64">
        <f>SUM(F3:F8)</f>
        <v>0</v>
      </c>
    </row>
    <row r="11" spans="1:6" ht="30" customHeight="1" x14ac:dyDescent="0.3">
      <c r="A11" s="116" t="s">
        <v>115</v>
      </c>
      <c r="B11" s="117"/>
      <c r="C11" s="117"/>
      <c r="D11" s="117"/>
      <c r="E11" s="117"/>
      <c r="F11" s="118"/>
    </row>
    <row r="12" spans="1:6" x14ac:dyDescent="0.3">
      <c r="A12" s="41" t="s">
        <v>14</v>
      </c>
      <c r="B12" s="42" t="s">
        <v>37</v>
      </c>
      <c r="C12" s="43" t="s">
        <v>0</v>
      </c>
      <c r="D12" s="43" t="s">
        <v>1</v>
      </c>
      <c r="E12" s="44" t="s">
        <v>2</v>
      </c>
      <c r="F12" s="56" t="s">
        <v>8</v>
      </c>
    </row>
    <row r="13" spans="1:6" x14ac:dyDescent="0.3">
      <c r="A13" s="30" t="s">
        <v>60</v>
      </c>
      <c r="B13" s="29" t="s">
        <v>123</v>
      </c>
      <c r="C13" s="23"/>
      <c r="D13" s="23" t="s">
        <v>4</v>
      </c>
      <c r="E13" s="24"/>
      <c r="F13" s="57">
        <f t="shared" ref="F13:F17" si="1">C13*E13</f>
        <v>0</v>
      </c>
    </row>
    <row r="14" spans="1:6" ht="15" customHeight="1" x14ac:dyDescent="0.3">
      <c r="A14" s="17" t="s">
        <v>61</v>
      </c>
      <c r="B14" s="16" t="s">
        <v>137</v>
      </c>
      <c r="C14" s="8"/>
      <c r="D14" s="8" t="s">
        <v>71</v>
      </c>
      <c r="E14" s="9"/>
      <c r="F14" s="58">
        <f t="shared" si="1"/>
        <v>0</v>
      </c>
    </row>
    <row r="15" spans="1:6" x14ac:dyDescent="0.3">
      <c r="A15" s="17" t="s">
        <v>62</v>
      </c>
      <c r="B15" s="16" t="s">
        <v>138</v>
      </c>
      <c r="C15" s="8"/>
      <c r="D15" s="8" t="s">
        <v>12</v>
      </c>
      <c r="E15" s="9"/>
      <c r="F15" s="58">
        <f t="shared" si="1"/>
        <v>0</v>
      </c>
    </row>
    <row r="16" spans="1:6" x14ac:dyDescent="0.3">
      <c r="A16" s="17" t="s">
        <v>63</v>
      </c>
      <c r="B16" s="16" t="s">
        <v>111</v>
      </c>
      <c r="C16" s="8"/>
      <c r="D16" s="8" t="s">
        <v>4</v>
      </c>
      <c r="E16" s="9"/>
      <c r="F16" s="58">
        <f t="shared" si="1"/>
        <v>0</v>
      </c>
    </row>
    <row r="17" spans="1:6" x14ac:dyDescent="0.3">
      <c r="A17" s="17" t="s">
        <v>64</v>
      </c>
      <c r="B17" s="103" t="s">
        <v>136</v>
      </c>
      <c r="C17" s="8"/>
      <c r="D17" s="8" t="s">
        <v>6</v>
      </c>
      <c r="E17" s="9"/>
      <c r="F17" s="58">
        <f t="shared" si="1"/>
        <v>0</v>
      </c>
    </row>
    <row r="18" spans="1:6" x14ac:dyDescent="0.3">
      <c r="A18" s="17" t="s">
        <v>65</v>
      </c>
      <c r="B18" s="51" t="s">
        <v>7</v>
      </c>
      <c r="C18" s="52"/>
      <c r="D18" s="52" t="s">
        <v>4</v>
      </c>
      <c r="E18" s="53"/>
      <c r="F18" s="63">
        <f>C18*E18</f>
        <v>0</v>
      </c>
    </row>
    <row r="19" spans="1:6" x14ac:dyDescent="0.3">
      <c r="A19" s="67"/>
      <c r="B19" s="34" t="s">
        <v>87</v>
      </c>
      <c r="C19" s="27"/>
      <c r="D19" s="34" t="s">
        <v>32</v>
      </c>
      <c r="E19" s="35"/>
      <c r="F19" s="64">
        <f>SUM(F13:F18)</f>
        <v>0</v>
      </c>
    </row>
    <row r="22" spans="1:6" x14ac:dyDescent="0.3">
      <c r="A22" s="48"/>
      <c r="B22" s="89" t="s">
        <v>86</v>
      </c>
      <c r="C22" s="11"/>
      <c r="D22" s="11" t="s">
        <v>32</v>
      </c>
      <c r="E22" s="26"/>
      <c r="F22" s="61">
        <f>F9</f>
        <v>0</v>
      </c>
    </row>
    <row r="23" spans="1:6" x14ac:dyDescent="0.3">
      <c r="A23" s="50"/>
      <c r="B23" s="105" t="s">
        <v>87</v>
      </c>
      <c r="C23" s="52"/>
      <c r="D23" s="52" t="s">
        <v>32</v>
      </c>
      <c r="E23" s="53"/>
      <c r="F23" s="63">
        <f>F19</f>
        <v>0</v>
      </c>
    </row>
    <row r="24" spans="1:6" x14ac:dyDescent="0.3">
      <c r="A24" s="7"/>
      <c r="B24" s="36" t="s">
        <v>41</v>
      </c>
      <c r="C24" s="27"/>
      <c r="D24" s="34" t="s">
        <v>32</v>
      </c>
      <c r="E24" s="28"/>
      <c r="F24" s="64">
        <f>F23+F22</f>
        <v>0</v>
      </c>
    </row>
  </sheetData>
  <mergeCells count="2">
    <mergeCell ref="A1:F1"/>
    <mergeCell ref="A11:F11"/>
  </mergeCells>
  <phoneticPr fontId="3" type="noConversion"/>
  <pageMargins left="0.59055118110236227" right="0.59055118110236227" top="1.2204724409448819" bottom="0.74803149606299213" header="0.31496062992125984" footer="0.31496062992125984"/>
  <pageSetup paperSize="9" orientation="portrait" r:id="rId1"/>
  <headerFooter>
    <oddHeader>&amp;R&amp;G</oddHeader>
    <oddFooter>&amp;L&amp;"-,Bold"&amp;14&amp;K00-049Tilbudsliste for indvindingsboringer&amp;R2022-09-14
Side 3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view="pageLayout" topLeftCell="A13" zoomScale="110" zoomScaleNormal="100" zoomScalePageLayoutView="110" workbookViewId="0">
      <selection activeCell="E28" sqref="E28"/>
    </sheetView>
  </sheetViews>
  <sheetFormatPr defaultRowHeight="14.4" x14ac:dyDescent="0.3"/>
  <cols>
    <col min="1" max="1" width="5.5546875" customWidth="1"/>
    <col min="2" max="2" width="47.21875" customWidth="1"/>
    <col min="3" max="3" width="8" customWidth="1"/>
    <col min="4" max="4" width="6.5546875" bestFit="1" customWidth="1"/>
    <col min="5" max="5" width="8.77734375" customWidth="1"/>
    <col min="6" max="6" width="14" style="6" customWidth="1"/>
  </cols>
  <sheetData>
    <row r="1" spans="1:6" ht="30" customHeight="1" x14ac:dyDescent="0.3">
      <c r="A1" s="116" t="s">
        <v>77</v>
      </c>
      <c r="B1" s="117"/>
      <c r="C1" s="117"/>
      <c r="D1" s="117"/>
      <c r="E1" s="117"/>
      <c r="F1" s="118"/>
    </row>
    <row r="2" spans="1:6" x14ac:dyDescent="0.3">
      <c r="A2" s="33" t="s">
        <v>16</v>
      </c>
      <c r="B2" s="25" t="s">
        <v>38</v>
      </c>
      <c r="C2" s="34" t="s">
        <v>0</v>
      </c>
      <c r="D2" s="34" t="s">
        <v>1</v>
      </c>
      <c r="E2" s="35" t="s">
        <v>2</v>
      </c>
      <c r="F2" s="64" t="s">
        <v>8</v>
      </c>
    </row>
    <row r="3" spans="1:6" x14ac:dyDescent="0.3">
      <c r="A3" s="30" t="s">
        <v>175</v>
      </c>
      <c r="B3" s="31" t="s">
        <v>78</v>
      </c>
      <c r="C3" s="11"/>
      <c r="D3" s="11" t="s">
        <v>4</v>
      </c>
      <c r="E3" s="26"/>
      <c r="F3" s="61">
        <f t="shared" ref="F3:F15" si="0">C3*E3</f>
        <v>0</v>
      </c>
    </row>
    <row r="4" spans="1:6" x14ac:dyDescent="0.3">
      <c r="A4" s="17" t="s">
        <v>176</v>
      </c>
      <c r="B4" s="81" t="s">
        <v>116</v>
      </c>
      <c r="C4" s="8"/>
      <c r="D4" s="8" t="s">
        <v>6</v>
      </c>
      <c r="E4" s="9"/>
      <c r="F4" s="58">
        <f t="shared" si="0"/>
        <v>0</v>
      </c>
    </row>
    <row r="5" spans="1:6" x14ac:dyDescent="0.3">
      <c r="A5" s="17" t="s">
        <v>177</v>
      </c>
      <c r="B5" s="32" t="s">
        <v>117</v>
      </c>
      <c r="C5" s="8"/>
      <c r="D5" s="8" t="s">
        <v>6</v>
      </c>
      <c r="E5" s="9"/>
      <c r="F5" s="58">
        <f t="shared" si="0"/>
        <v>0</v>
      </c>
    </row>
    <row r="6" spans="1:6" x14ac:dyDescent="0.3">
      <c r="A6" s="17" t="s">
        <v>178</v>
      </c>
      <c r="B6" s="32" t="s">
        <v>85</v>
      </c>
      <c r="C6" s="8"/>
      <c r="D6" s="8" t="s">
        <v>6</v>
      </c>
      <c r="E6" s="9"/>
      <c r="F6" s="58">
        <f t="shared" si="0"/>
        <v>0</v>
      </c>
    </row>
    <row r="7" spans="1:6" x14ac:dyDescent="0.3">
      <c r="A7" s="17" t="s">
        <v>179</v>
      </c>
      <c r="B7" s="32" t="s">
        <v>84</v>
      </c>
      <c r="C7" s="8"/>
      <c r="D7" s="8" t="s">
        <v>6</v>
      </c>
      <c r="E7" s="9"/>
      <c r="F7" s="58">
        <f t="shared" si="0"/>
        <v>0</v>
      </c>
    </row>
    <row r="8" spans="1:6" x14ac:dyDescent="0.3">
      <c r="A8" s="17" t="s">
        <v>180</v>
      </c>
      <c r="B8" s="32" t="s">
        <v>118</v>
      </c>
      <c r="C8" s="8"/>
      <c r="D8" s="8" t="s">
        <v>6</v>
      </c>
      <c r="E8" s="9"/>
      <c r="F8" s="58">
        <f t="shared" si="0"/>
        <v>0</v>
      </c>
    </row>
    <row r="9" spans="1:6" ht="15" customHeight="1" x14ac:dyDescent="0.3">
      <c r="A9" s="17" t="s">
        <v>181</v>
      </c>
      <c r="B9" s="32" t="s">
        <v>79</v>
      </c>
      <c r="C9" s="8"/>
      <c r="D9" s="8" t="s">
        <v>4</v>
      </c>
      <c r="E9" s="9"/>
      <c r="F9" s="58">
        <f t="shared" si="0"/>
        <v>0</v>
      </c>
    </row>
    <row r="10" spans="1:6" ht="15" customHeight="1" x14ac:dyDescent="0.3">
      <c r="A10" s="17" t="s">
        <v>182</v>
      </c>
      <c r="B10" s="32" t="s">
        <v>131</v>
      </c>
      <c r="C10" s="8"/>
      <c r="D10" s="8" t="s">
        <v>4</v>
      </c>
      <c r="E10" s="9"/>
      <c r="F10" s="58">
        <f>C10*E10</f>
        <v>0</v>
      </c>
    </row>
    <row r="11" spans="1:6" ht="15" customHeight="1" x14ac:dyDescent="0.3">
      <c r="A11" s="17" t="s">
        <v>183</v>
      </c>
      <c r="B11" s="32" t="s">
        <v>113</v>
      </c>
      <c r="C11" s="8"/>
      <c r="D11" s="8" t="s">
        <v>11</v>
      </c>
      <c r="E11" s="9"/>
      <c r="F11" s="58">
        <f t="shared" si="0"/>
        <v>0</v>
      </c>
    </row>
    <row r="12" spans="1:6" x14ac:dyDescent="0.3">
      <c r="A12" s="17" t="s">
        <v>184</v>
      </c>
      <c r="B12" s="32" t="s">
        <v>9</v>
      </c>
      <c r="C12" s="8"/>
      <c r="D12" s="8" t="s">
        <v>4</v>
      </c>
      <c r="E12" s="9"/>
      <c r="F12" s="58">
        <f t="shared" si="0"/>
        <v>0</v>
      </c>
    </row>
    <row r="13" spans="1:6" ht="15" customHeight="1" x14ac:dyDescent="0.3">
      <c r="A13" s="17" t="s">
        <v>185</v>
      </c>
      <c r="B13" s="32" t="s">
        <v>10</v>
      </c>
      <c r="C13" s="8"/>
      <c r="D13" s="8" t="s">
        <v>4</v>
      </c>
      <c r="E13" s="9"/>
      <c r="F13" s="58">
        <f t="shared" si="0"/>
        <v>0</v>
      </c>
    </row>
    <row r="14" spans="1:6" x14ac:dyDescent="0.3">
      <c r="A14" s="17" t="s">
        <v>186</v>
      </c>
      <c r="B14" s="32" t="s">
        <v>80</v>
      </c>
      <c r="C14" s="8"/>
      <c r="D14" s="8" t="s">
        <v>4</v>
      </c>
      <c r="E14" s="9"/>
      <c r="F14" s="58">
        <f t="shared" si="0"/>
        <v>0</v>
      </c>
    </row>
    <row r="15" spans="1:6" x14ac:dyDescent="0.3">
      <c r="A15" s="17" t="s">
        <v>187</v>
      </c>
      <c r="B15" s="68" t="s">
        <v>81</v>
      </c>
      <c r="C15" s="52"/>
      <c r="D15" s="52" t="s">
        <v>4</v>
      </c>
      <c r="E15" s="53"/>
      <c r="F15" s="63">
        <f t="shared" si="0"/>
        <v>0</v>
      </c>
    </row>
    <row r="16" spans="1:6" x14ac:dyDescent="0.3">
      <c r="A16" s="37"/>
      <c r="B16" s="34" t="s">
        <v>204</v>
      </c>
      <c r="C16" s="34"/>
      <c r="D16" s="34" t="s">
        <v>32</v>
      </c>
      <c r="E16" s="35"/>
      <c r="F16" s="64">
        <f>SUM(F3:F15)</f>
        <v>0</v>
      </c>
    </row>
    <row r="18" spans="1:6" s="82" customFormat="1" ht="30" customHeight="1" x14ac:dyDescent="0.3">
      <c r="A18" s="116" t="s">
        <v>82</v>
      </c>
      <c r="B18" s="117"/>
      <c r="C18" s="117"/>
      <c r="D18" s="117"/>
      <c r="E18" s="117"/>
      <c r="F18" s="118"/>
    </row>
    <row r="19" spans="1:6" x14ac:dyDescent="0.3">
      <c r="A19" s="33" t="s">
        <v>19</v>
      </c>
      <c r="B19" s="25" t="s">
        <v>38</v>
      </c>
      <c r="C19" s="34" t="s">
        <v>0</v>
      </c>
      <c r="D19" s="34" t="s">
        <v>1</v>
      </c>
      <c r="E19" s="35" t="s">
        <v>2</v>
      </c>
      <c r="F19" s="64" t="s">
        <v>8</v>
      </c>
    </row>
    <row r="20" spans="1:6" x14ac:dyDescent="0.3">
      <c r="A20" s="30" t="s">
        <v>188</v>
      </c>
      <c r="B20" s="31" t="s">
        <v>78</v>
      </c>
      <c r="C20" s="11"/>
      <c r="D20" s="11" t="s">
        <v>4</v>
      </c>
      <c r="E20" s="26"/>
      <c r="F20" s="61">
        <f>C20*E20</f>
        <v>0</v>
      </c>
    </row>
    <row r="21" spans="1:6" x14ac:dyDescent="0.3">
      <c r="A21" s="17" t="s">
        <v>189</v>
      </c>
      <c r="B21" s="81" t="s">
        <v>119</v>
      </c>
      <c r="C21" s="8"/>
      <c r="D21" s="8" t="s">
        <v>6</v>
      </c>
      <c r="E21" s="9"/>
      <c r="F21" s="58">
        <f t="shared" ref="F21:F35" si="1">C21*E21</f>
        <v>0</v>
      </c>
    </row>
    <row r="22" spans="1:6" x14ac:dyDescent="0.3">
      <c r="A22" s="17" t="s">
        <v>190</v>
      </c>
      <c r="B22" s="32" t="s">
        <v>117</v>
      </c>
      <c r="C22" s="8"/>
      <c r="D22" s="8" t="s">
        <v>6</v>
      </c>
      <c r="E22" s="9"/>
      <c r="F22" s="58">
        <f t="shared" si="1"/>
        <v>0</v>
      </c>
    </row>
    <row r="23" spans="1:6" x14ac:dyDescent="0.3">
      <c r="A23" s="17" t="s">
        <v>191</v>
      </c>
      <c r="B23" s="32" t="s">
        <v>154</v>
      </c>
      <c r="C23" s="8"/>
      <c r="D23" s="8" t="s">
        <v>4</v>
      </c>
      <c r="E23" s="9"/>
      <c r="F23" s="58">
        <f>E23*C23</f>
        <v>0</v>
      </c>
    </row>
    <row r="24" spans="1:6" x14ac:dyDescent="0.3">
      <c r="A24" s="17" t="s">
        <v>192</v>
      </c>
      <c r="B24" s="32" t="s">
        <v>120</v>
      </c>
      <c r="C24" s="8"/>
      <c r="D24" s="8" t="s">
        <v>6</v>
      </c>
      <c r="E24" s="9"/>
      <c r="F24" s="58">
        <f>C24*E24</f>
        <v>0</v>
      </c>
    </row>
    <row r="25" spans="1:6" x14ac:dyDescent="0.3">
      <c r="A25" s="17" t="s">
        <v>193</v>
      </c>
      <c r="B25" s="32" t="s">
        <v>112</v>
      </c>
      <c r="C25" s="8"/>
      <c r="D25" s="8" t="s">
        <v>4</v>
      </c>
      <c r="E25" s="9"/>
      <c r="F25" s="58">
        <f>E25*C25</f>
        <v>0</v>
      </c>
    </row>
    <row r="26" spans="1:6" x14ac:dyDescent="0.3">
      <c r="A26" s="17" t="s">
        <v>194</v>
      </c>
      <c r="B26" s="32" t="s">
        <v>83</v>
      </c>
      <c r="C26" s="8"/>
      <c r="D26" s="8" t="s">
        <v>6</v>
      </c>
      <c r="E26" s="9"/>
      <c r="F26" s="58">
        <f t="shared" ref="F26:F32" si="2">E26*C26</f>
        <v>0</v>
      </c>
    </row>
    <row r="27" spans="1:6" x14ac:dyDescent="0.3">
      <c r="A27" s="17" t="s">
        <v>195</v>
      </c>
      <c r="B27" s="32" t="s">
        <v>121</v>
      </c>
      <c r="C27" s="8"/>
      <c r="D27" s="8" t="s">
        <v>4</v>
      </c>
      <c r="E27" s="9"/>
      <c r="F27" s="58">
        <f t="shared" si="2"/>
        <v>0</v>
      </c>
    </row>
    <row r="28" spans="1:6" x14ac:dyDescent="0.3">
      <c r="A28" s="17" t="s">
        <v>196</v>
      </c>
      <c r="B28" s="32" t="s">
        <v>85</v>
      </c>
      <c r="C28" s="8"/>
      <c r="D28" s="8" t="s">
        <v>6</v>
      </c>
      <c r="E28" s="9"/>
      <c r="F28" s="58">
        <f t="shared" si="2"/>
        <v>0</v>
      </c>
    </row>
    <row r="29" spans="1:6" x14ac:dyDescent="0.3">
      <c r="A29" s="17" t="s">
        <v>197</v>
      </c>
      <c r="B29" s="32" t="s">
        <v>84</v>
      </c>
      <c r="C29" s="8"/>
      <c r="D29" s="8" t="s">
        <v>6</v>
      </c>
      <c r="E29" s="9"/>
      <c r="F29" s="58">
        <f t="shared" si="2"/>
        <v>0</v>
      </c>
    </row>
    <row r="30" spans="1:6" x14ac:dyDescent="0.3">
      <c r="A30" s="17" t="s">
        <v>198</v>
      </c>
      <c r="B30" s="32" t="s">
        <v>133</v>
      </c>
      <c r="C30" s="8"/>
      <c r="D30" s="8" t="s">
        <v>6</v>
      </c>
      <c r="E30" s="9"/>
      <c r="F30" s="58">
        <f t="shared" si="2"/>
        <v>0</v>
      </c>
    </row>
    <row r="31" spans="1:6" x14ac:dyDescent="0.3">
      <c r="A31" s="17" t="s">
        <v>199</v>
      </c>
      <c r="B31" s="32" t="s">
        <v>134</v>
      </c>
      <c r="C31" s="8"/>
      <c r="D31" s="8" t="s">
        <v>6</v>
      </c>
      <c r="E31" s="9"/>
      <c r="F31" s="58">
        <f>E31*C31</f>
        <v>0</v>
      </c>
    </row>
    <row r="32" spans="1:6" ht="15" customHeight="1" x14ac:dyDescent="0.3">
      <c r="A32" s="17" t="s">
        <v>200</v>
      </c>
      <c r="B32" s="32" t="s">
        <v>113</v>
      </c>
      <c r="C32" s="8"/>
      <c r="D32" s="8" t="s">
        <v>11</v>
      </c>
      <c r="E32" s="9"/>
      <c r="F32" s="58">
        <f t="shared" si="2"/>
        <v>0</v>
      </c>
    </row>
    <row r="33" spans="1:6" x14ac:dyDescent="0.3">
      <c r="A33" s="17" t="s">
        <v>201</v>
      </c>
      <c r="B33" s="32" t="s">
        <v>9</v>
      </c>
      <c r="C33" s="8"/>
      <c r="D33" s="8" t="s">
        <v>4</v>
      </c>
      <c r="E33" s="9"/>
      <c r="F33" s="58">
        <f t="shared" si="1"/>
        <v>0</v>
      </c>
    </row>
    <row r="34" spans="1:6" x14ac:dyDescent="0.3">
      <c r="A34" s="17" t="s">
        <v>202</v>
      </c>
      <c r="B34" s="32" t="s">
        <v>80</v>
      </c>
      <c r="C34" s="8"/>
      <c r="D34" s="8" t="s">
        <v>4</v>
      </c>
      <c r="E34" s="9"/>
      <c r="F34" s="58">
        <f t="shared" si="1"/>
        <v>0</v>
      </c>
    </row>
    <row r="35" spans="1:6" x14ac:dyDescent="0.3">
      <c r="A35" s="17" t="s">
        <v>203</v>
      </c>
      <c r="B35" s="68" t="s">
        <v>81</v>
      </c>
      <c r="C35" s="52"/>
      <c r="D35" s="52" t="s">
        <v>4</v>
      </c>
      <c r="E35" s="53"/>
      <c r="F35" s="63">
        <f t="shared" si="1"/>
        <v>0</v>
      </c>
    </row>
    <row r="36" spans="1:6" x14ac:dyDescent="0.3">
      <c r="A36" s="37"/>
      <c r="B36" s="34" t="s">
        <v>205</v>
      </c>
      <c r="C36" s="34"/>
      <c r="D36" s="34" t="s">
        <v>32</v>
      </c>
      <c r="E36" s="35"/>
      <c r="F36" s="64">
        <f>SUM(F20:F35)</f>
        <v>0</v>
      </c>
    </row>
    <row r="39" spans="1:6" x14ac:dyDescent="0.3">
      <c r="A39" s="48"/>
      <c r="B39" s="89" t="s">
        <v>204</v>
      </c>
      <c r="C39" s="11"/>
      <c r="D39" s="11" t="s">
        <v>32</v>
      </c>
      <c r="E39" s="26"/>
      <c r="F39" s="61">
        <f>F16</f>
        <v>0</v>
      </c>
    </row>
    <row r="40" spans="1:6" x14ac:dyDescent="0.3">
      <c r="A40" s="18"/>
      <c r="B40" s="90" t="s">
        <v>205</v>
      </c>
      <c r="C40" s="14"/>
      <c r="D40" s="14" t="s">
        <v>32</v>
      </c>
      <c r="E40" s="15"/>
      <c r="F40" s="59">
        <f>F36</f>
        <v>0</v>
      </c>
    </row>
    <row r="41" spans="1:6" x14ac:dyDescent="0.3">
      <c r="A41" s="84"/>
      <c r="B41" s="94" t="s">
        <v>43</v>
      </c>
      <c r="C41" s="20"/>
      <c r="D41" s="19" t="s">
        <v>32</v>
      </c>
      <c r="E41" s="22"/>
      <c r="F41" s="60">
        <f>F40+F39</f>
        <v>0</v>
      </c>
    </row>
  </sheetData>
  <mergeCells count="2">
    <mergeCell ref="A1:F1"/>
    <mergeCell ref="A18:F18"/>
  </mergeCells>
  <phoneticPr fontId="3" type="noConversion"/>
  <pageMargins left="0.59055118110236227" right="0.59055118110236227" top="1.1417322834645669" bottom="0.74803149606299213" header="0.31496062992125984" footer="0.31496062992125984"/>
  <pageSetup paperSize="9" orientation="portrait" r:id="rId1"/>
  <headerFooter>
    <oddHeader>&amp;R&amp;G</oddHeader>
    <oddFooter>&amp;L&amp;"-,Bold"&amp;14&amp;K00-049Tilbudsliste for indvindingsboringer&amp;R2022-09-14
Side 4</oddFooter>
  </headerFooter>
  <ignoredErrors>
    <ignoredError sqref="F25 F23" formula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view="pageLayout" topLeftCell="A4" zoomScale="110" zoomScaleNormal="100" zoomScalePageLayoutView="110" workbookViewId="0">
      <selection activeCell="E27" sqref="E27"/>
    </sheetView>
  </sheetViews>
  <sheetFormatPr defaultRowHeight="14.4" x14ac:dyDescent="0.3"/>
  <cols>
    <col min="1" max="1" width="4.5546875" customWidth="1"/>
    <col min="2" max="2" width="46.6640625" customWidth="1"/>
    <col min="3" max="3" width="8.21875" customWidth="1"/>
    <col min="4" max="4" width="6.5546875" bestFit="1" customWidth="1"/>
    <col min="5" max="5" width="8.77734375" customWidth="1"/>
    <col min="6" max="6" width="15.33203125" style="6" customWidth="1"/>
  </cols>
  <sheetData>
    <row r="1" spans="1:6" ht="30" customHeight="1" x14ac:dyDescent="0.3">
      <c r="A1" s="121" t="s">
        <v>40</v>
      </c>
      <c r="B1" s="117"/>
      <c r="C1" s="117"/>
      <c r="D1" s="117"/>
      <c r="E1" s="117"/>
      <c r="F1" s="118"/>
    </row>
    <row r="2" spans="1:6" x14ac:dyDescent="0.3">
      <c r="A2" s="33">
        <v>4</v>
      </c>
      <c r="B2" s="36" t="s">
        <v>15</v>
      </c>
      <c r="C2" s="34" t="s">
        <v>0</v>
      </c>
      <c r="D2" s="34" t="s">
        <v>1</v>
      </c>
      <c r="E2" s="35" t="s">
        <v>2</v>
      </c>
      <c r="F2" s="64" t="s">
        <v>8</v>
      </c>
    </row>
    <row r="3" spans="1:6" x14ac:dyDescent="0.3">
      <c r="A3" s="30" t="s">
        <v>23</v>
      </c>
      <c r="B3" s="31" t="s">
        <v>96</v>
      </c>
      <c r="C3" s="11"/>
      <c r="D3" s="11" t="s">
        <v>4</v>
      </c>
      <c r="E3" s="26"/>
      <c r="F3" s="61">
        <f>E3*C3</f>
        <v>0</v>
      </c>
    </row>
    <row r="4" spans="1:6" x14ac:dyDescent="0.3">
      <c r="A4" s="30" t="s">
        <v>24</v>
      </c>
      <c r="B4" s="40" t="s">
        <v>124</v>
      </c>
      <c r="C4" s="23"/>
      <c r="D4" s="23" t="s">
        <v>4</v>
      </c>
      <c r="E4" s="24"/>
      <c r="F4" s="57">
        <f>E4*C4</f>
        <v>0</v>
      </c>
    </row>
    <row r="5" spans="1:6" x14ac:dyDescent="0.3">
      <c r="A5" s="17" t="s">
        <v>25</v>
      </c>
      <c r="B5" s="32" t="s">
        <v>97</v>
      </c>
      <c r="C5" s="8"/>
      <c r="D5" s="8" t="s">
        <v>4</v>
      </c>
      <c r="E5" s="9"/>
      <c r="F5" s="57">
        <f>E5*C5</f>
        <v>0</v>
      </c>
    </row>
    <row r="6" spans="1:6" x14ac:dyDescent="0.3">
      <c r="A6" s="87" t="s">
        <v>26</v>
      </c>
      <c r="B6" s="85" t="s">
        <v>17</v>
      </c>
      <c r="C6" s="20"/>
      <c r="D6" s="20"/>
      <c r="E6" s="86"/>
      <c r="F6" s="66"/>
    </row>
    <row r="7" spans="1:6" x14ac:dyDescent="0.3">
      <c r="A7" s="30" t="s">
        <v>206</v>
      </c>
      <c r="B7" s="97" t="s">
        <v>145</v>
      </c>
      <c r="C7" s="23"/>
      <c r="D7" s="23" t="s">
        <v>4</v>
      </c>
      <c r="E7" s="24"/>
      <c r="F7" s="57">
        <f>E7*C7</f>
        <v>0</v>
      </c>
    </row>
    <row r="8" spans="1:6" x14ac:dyDescent="0.3">
      <c r="A8" s="17" t="s">
        <v>207</v>
      </c>
      <c r="B8" s="32" t="s">
        <v>98</v>
      </c>
      <c r="C8" s="8"/>
      <c r="D8" s="8" t="s">
        <v>12</v>
      </c>
      <c r="E8" s="9"/>
      <c r="F8" s="58">
        <f t="shared" ref="F8:F11" si="0">E8*C8</f>
        <v>0</v>
      </c>
    </row>
    <row r="9" spans="1:6" x14ac:dyDescent="0.3">
      <c r="A9" s="17" t="s">
        <v>208</v>
      </c>
      <c r="B9" s="32" t="s">
        <v>99</v>
      </c>
      <c r="C9" s="8"/>
      <c r="D9" s="8" t="s">
        <v>4</v>
      </c>
      <c r="E9" s="9"/>
      <c r="F9" s="58">
        <f t="shared" si="0"/>
        <v>0</v>
      </c>
    </row>
    <row r="10" spans="1:6" x14ac:dyDescent="0.3">
      <c r="A10" s="17" t="s">
        <v>209</v>
      </c>
      <c r="B10" s="32" t="s">
        <v>100</v>
      </c>
      <c r="C10" s="8"/>
      <c r="D10" s="8" t="s">
        <v>12</v>
      </c>
      <c r="E10" s="9"/>
      <c r="F10" s="58">
        <f t="shared" si="0"/>
        <v>0</v>
      </c>
    </row>
    <row r="11" spans="1:6" x14ac:dyDescent="0.3">
      <c r="A11" s="50" t="s">
        <v>210</v>
      </c>
      <c r="B11" s="68" t="s">
        <v>18</v>
      </c>
      <c r="C11" s="52"/>
      <c r="D11" s="52" t="s">
        <v>4</v>
      </c>
      <c r="E11" s="53"/>
      <c r="F11" s="63">
        <f t="shared" si="0"/>
        <v>0</v>
      </c>
    </row>
    <row r="12" spans="1:6" x14ac:dyDescent="0.3">
      <c r="A12" s="7" t="s">
        <v>211</v>
      </c>
      <c r="B12" s="95" t="s">
        <v>135</v>
      </c>
      <c r="C12" s="27"/>
      <c r="D12" s="27" t="s">
        <v>4</v>
      </c>
      <c r="E12" s="28"/>
      <c r="F12" s="96">
        <f>C12*SUM(F7:F11)</f>
        <v>0</v>
      </c>
    </row>
    <row r="13" spans="1:6" x14ac:dyDescent="0.3">
      <c r="A13" s="104"/>
      <c r="B13" s="25" t="s">
        <v>212</v>
      </c>
      <c r="C13" s="27"/>
      <c r="D13" s="34" t="s">
        <v>39</v>
      </c>
      <c r="E13" s="35"/>
      <c r="F13" s="64">
        <f>SUM(F12)</f>
        <v>0</v>
      </c>
    </row>
    <row r="14" spans="1:6" x14ac:dyDescent="0.3">
      <c r="A14" s="87"/>
      <c r="B14" s="42" t="s">
        <v>91</v>
      </c>
      <c r="C14" s="19"/>
      <c r="D14" s="19" t="s">
        <v>32</v>
      </c>
      <c r="E14" s="22"/>
      <c r="F14" s="60">
        <f>F13+F5+F3+F4</f>
        <v>0</v>
      </c>
    </row>
    <row r="16" spans="1:6" x14ac:dyDescent="0.3">
      <c r="A16" s="33">
        <v>5</v>
      </c>
      <c r="B16" s="25" t="s">
        <v>101</v>
      </c>
      <c r="C16" s="34" t="s">
        <v>0</v>
      </c>
      <c r="D16" s="34" t="s">
        <v>1</v>
      </c>
      <c r="E16" s="35" t="s">
        <v>2</v>
      </c>
      <c r="F16" s="64" t="s">
        <v>8</v>
      </c>
    </row>
    <row r="17" spans="1:6" x14ac:dyDescent="0.3">
      <c r="A17" s="48" t="s">
        <v>27</v>
      </c>
      <c r="B17" s="10" t="s">
        <v>102</v>
      </c>
      <c r="C17" s="11"/>
      <c r="D17" s="11" t="s">
        <v>6</v>
      </c>
      <c r="E17" s="26"/>
      <c r="F17" s="61">
        <f>E17*C17</f>
        <v>0</v>
      </c>
    </row>
    <row r="18" spans="1:6" x14ac:dyDescent="0.3">
      <c r="A18" s="17" t="s">
        <v>28</v>
      </c>
      <c r="B18" s="12" t="s">
        <v>76</v>
      </c>
      <c r="C18" s="8"/>
      <c r="D18" s="8" t="s">
        <v>12</v>
      </c>
      <c r="E18" s="9"/>
      <c r="F18" s="58">
        <f>E18*C18</f>
        <v>0</v>
      </c>
    </row>
    <row r="19" spans="1:6" x14ac:dyDescent="0.3">
      <c r="A19" s="17" t="s">
        <v>29</v>
      </c>
      <c r="B19" s="12" t="s">
        <v>171</v>
      </c>
      <c r="C19" s="8"/>
      <c r="D19" s="8" t="s">
        <v>4</v>
      </c>
      <c r="E19" s="9"/>
      <c r="F19" s="58">
        <f t="shared" ref="F19:F21" si="1">E19*C19</f>
        <v>0</v>
      </c>
    </row>
    <row r="20" spans="1:6" x14ac:dyDescent="0.3">
      <c r="A20" s="17" t="s">
        <v>213</v>
      </c>
      <c r="B20" s="102" t="s">
        <v>172</v>
      </c>
      <c r="C20" s="52"/>
      <c r="D20" s="52" t="s">
        <v>12</v>
      </c>
      <c r="E20" s="53"/>
      <c r="F20" s="63">
        <f>E20*C20</f>
        <v>0</v>
      </c>
    </row>
    <row r="21" spans="1:6" x14ac:dyDescent="0.3">
      <c r="A21" s="50" t="s">
        <v>214</v>
      </c>
      <c r="B21" s="13" t="s">
        <v>114</v>
      </c>
      <c r="C21" s="14"/>
      <c r="D21" s="14" t="s">
        <v>4</v>
      </c>
      <c r="E21" s="15"/>
      <c r="F21" s="59">
        <f t="shared" si="1"/>
        <v>0</v>
      </c>
    </row>
    <row r="22" spans="1:6" x14ac:dyDescent="0.3">
      <c r="A22" s="7"/>
      <c r="B22" s="42" t="s">
        <v>92</v>
      </c>
      <c r="C22" s="19"/>
      <c r="D22" s="19" t="s">
        <v>32</v>
      </c>
      <c r="E22" s="22"/>
      <c r="F22" s="60">
        <f>SUM(F17:F21)</f>
        <v>0</v>
      </c>
    </row>
    <row r="23" spans="1:6" x14ac:dyDescent="0.3">
      <c r="A23" s="1"/>
      <c r="B23" s="1"/>
      <c r="C23" s="1"/>
      <c r="D23" s="1"/>
      <c r="E23" s="3"/>
      <c r="F23" s="62"/>
    </row>
    <row r="24" spans="1:6" x14ac:dyDescent="0.3">
      <c r="A24" s="33">
        <v>6</v>
      </c>
      <c r="B24" s="25" t="s">
        <v>103</v>
      </c>
      <c r="C24" s="34" t="s">
        <v>0</v>
      </c>
      <c r="D24" s="34" t="s">
        <v>1</v>
      </c>
      <c r="E24" s="35" t="s">
        <v>2</v>
      </c>
      <c r="F24" s="64" t="s">
        <v>8</v>
      </c>
    </row>
    <row r="25" spans="1:6" x14ac:dyDescent="0.3">
      <c r="A25" s="48" t="s">
        <v>30</v>
      </c>
      <c r="B25" s="10" t="s">
        <v>20</v>
      </c>
      <c r="C25" s="11"/>
      <c r="D25" s="11" t="s">
        <v>4</v>
      </c>
      <c r="E25" s="26"/>
      <c r="F25" s="61">
        <f>E25*C25</f>
        <v>0</v>
      </c>
    </row>
    <row r="26" spans="1:6" x14ac:dyDescent="0.3">
      <c r="A26" s="17" t="s">
        <v>31</v>
      </c>
      <c r="B26" s="12" t="s">
        <v>21</v>
      </c>
      <c r="C26" s="8"/>
      <c r="D26" s="8" t="s">
        <v>4</v>
      </c>
      <c r="E26" s="9"/>
      <c r="F26" s="58">
        <f t="shared" ref="F26:F27" si="2">E26*C26</f>
        <v>0</v>
      </c>
    </row>
    <row r="27" spans="1:6" x14ac:dyDescent="0.3">
      <c r="A27" s="18" t="s">
        <v>89</v>
      </c>
      <c r="B27" s="13" t="s">
        <v>22</v>
      </c>
      <c r="C27" s="14"/>
      <c r="D27" s="14" t="s">
        <v>4</v>
      </c>
      <c r="E27" s="15"/>
      <c r="F27" s="59">
        <f t="shared" si="2"/>
        <v>0</v>
      </c>
    </row>
    <row r="28" spans="1:6" x14ac:dyDescent="0.3">
      <c r="A28" s="104"/>
      <c r="B28" s="42" t="s">
        <v>93</v>
      </c>
      <c r="C28" s="19"/>
      <c r="D28" s="19" t="s">
        <v>32</v>
      </c>
      <c r="E28" s="22"/>
      <c r="F28" s="60">
        <f>SUM(F25:F27)</f>
        <v>0</v>
      </c>
    </row>
  </sheetData>
  <mergeCells count="1">
    <mergeCell ref="A1:F1"/>
  </mergeCells>
  <phoneticPr fontId="3" type="noConversion"/>
  <pageMargins left="0.59055118110236227" right="0.59055118110236227" top="1.143939393939394" bottom="0.74803149606299213" header="0.31496062992125984" footer="0.31496062992125984"/>
  <pageSetup paperSize="9" orientation="portrait" r:id="rId1"/>
  <headerFooter>
    <oddHeader>&amp;R&amp;G</oddHeader>
    <oddFooter>&amp;L&amp;"-,Bold"&amp;14&amp;K00-049Tilbudsliste for indvindingsboringer&amp;R2022-09-14
Side 5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view="pageLayout" topLeftCell="A19" zoomScale="110" zoomScaleNormal="100" zoomScalePageLayoutView="110" workbookViewId="0">
      <selection activeCell="E31" sqref="E31"/>
    </sheetView>
  </sheetViews>
  <sheetFormatPr defaultRowHeight="14.4" x14ac:dyDescent="0.3"/>
  <cols>
    <col min="1" max="1" width="5.109375" bestFit="1" customWidth="1"/>
    <col min="2" max="2" width="46.44140625" customWidth="1"/>
    <col min="3" max="3" width="7.88671875" customWidth="1"/>
    <col min="4" max="4" width="6.109375" customWidth="1"/>
    <col min="5" max="5" width="8.5546875" customWidth="1"/>
    <col min="6" max="6" width="16.109375" style="6" customWidth="1"/>
  </cols>
  <sheetData>
    <row r="1" spans="1:6" ht="30" customHeight="1" x14ac:dyDescent="0.3">
      <c r="A1" s="116" t="s">
        <v>88</v>
      </c>
      <c r="B1" s="117"/>
      <c r="C1" s="117"/>
      <c r="D1" s="117"/>
      <c r="E1" s="117"/>
      <c r="F1" s="118"/>
    </row>
    <row r="2" spans="1:6" x14ac:dyDescent="0.3">
      <c r="A2" s="33">
        <v>7</v>
      </c>
      <c r="B2" s="25" t="s">
        <v>104</v>
      </c>
      <c r="C2" s="34" t="s">
        <v>0</v>
      </c>
      <c r="D2" s="34" t="s">
        <v>1</v>
      </c>
      <c r="E2" s="35" t="s">
        <v>2</v>
      </c>
      <c r="F2" s="64" t="s">
        <v>8</v>
      </c>
    </row>
    <row r="3" spans="1:6" x14ac:dyDescent="0.3">
      <c r="A3" s="48" t="s">
        <v>33</v>
      </c>
      <c r="B3" s="49" t="s">
        <v>72</v>
      </c>
      <c r="C3" s="11"/>
      <c r="D3" s="11" t="s">
        <v>6</v>
      </c>
      <c r="E3" s="26"/>
      <c r="F3" s="61">
        <f>C3*E3</f>
        <v>0</v>
      </c>
    </row>
    <row r="4" spans="1:6" x14ac:dyDescent="0.3">
      <c r="A4" s="30" t="s">
        <v>34</v>
      </c>
      <c r="B4" s="16" t="s">
        <v>74</v>
      </c>
      <c r="C4" s="8"/>
      <c r="D4" s="8" t="s">
        <v>12</v>
      </c>
      <c r="E4" s="9"/>
      <c r="F4" s="58">
        <f>E4*C4</f>
        <v>0</v>
      </c>
    </row>
    <row r="5" spans="1:6" x14ac:dyDescent="0.3">
      <c r="A5" s="30" t="s">
        <v>35</v>
      </c>
      <c r="B5" s="16" t="s">
        <v>155</v>
      </c>
      <c r="C5" s="8"/>
      <c r="D5" s="8" t="s">
        <v>4</v>
      </c>
      <c r="E5" s="9"/>
      <c r="F5" s="58">
        <f t="shared" ref="F5:F8" si="0">E5*C5</f>
        <v>0</v>
      </c>
    </row>
    <row r="6" spans="1:6" x14ac:dyDescent="0.3">
      <c r="A6" s="30" t="s">
        <v>36</v>
      </c>
      <c r="B6" s="16" t="s">
        <v>156</v>
      </c>
      <c r="C6" s="8"/>
      <c r="D6" s="8" t="s">
        <v>12</v>
      </c>
      <c r="E6" s="9"/>
      <c r="F6" s="58">
        <f t="shared" si="0"/>
        <v>0</v>
      </c>
    </row>
    <row r="7" spans="1:6" x14ac:dyDescent="0.3">
      <c r="A7" s="30" t="s">
        <v>122</v>
      </c>
      <c r="B7" s="103" t="s">
        <v>157</v>
      </c>
      <c r="C7" s="8"/>
      <c r="D7" s="8" t="s">
        <v>4</v>
      </c>
      <c r="E7" s="9"/>
      <c r="F7" s="58">
        <f t="shared" si="0"/>
        <v>0</v>
      </c>
    </row>
    <row r="8" spans="1:6" x14ac:dyDescent="0.3">
      <c r="A8" s="30" t="s">
        <v>125</v>
      </c>
      <c r="B8" s="16" t="s">
        <v>158</v>
      </c>
      <c r="C8" s="8"/>
      <c r="D8" s="8" t="s">
        <v>12</v>
      </c>
      <c r="E8" s="9"/>
      <c r="F8" s="58">
        <f t="shared" si="0"/>
        <v>0</v>
      </c>
    </row>
    <row r="9" spans="1:6" x14ac:dyDescent="0.3">
      <c r="A9" s="30" t="s">
        <v>159</v>
      </c>
      <c r="B9" s="16" t="s">
        <v>73</v>
      </c>
      <c r="C9" s="8"/>
      <c r="D9" s="8" t="s">
        <v>6</v>
      </c>
      <c r="E9" s="9"/>
      <c r="F9" s="58">
        <f>C9*E9</f>
        <v>0</v>
      </c>
    </row>
    <row r="10" spans="1:6" x14ac:dyDescent="0.3">
      <c r="A10" s="30" t="s">
        <v>144</v>
      </c>
      <c r="B10" s="16" t="s">
        <v>76</v>
      </c>
      <c r="C10" s="8"/>
      <c r="D10" s="8" t="s">
        <v>12</v>
      </c>
      <c r="E10" s="9"/>
      <c r="F10" s="58">
        <f>C10*E10</f>
        <v>0</v>
      </c>
    </row>
    <row r="11" spans="1:6" x14ac:dyDescent="0.3">
      <c r="A11" s="30" t="s">
        <v>160</v>
      </c>
      <c r="B11" s="21" t="s">
        <v>75</v>
      </c>
      <c r="C11" s="14"/>
      <c r="D11" s="14" t="s">
        <v>4</v>
      </c>
      <c r="E11" s="15"/>
      <c r="F11" s="59">
        <f>C11*E11</f>
        <v>0</v>
      </c>
    </row>
    <row r="12" spans="1:6" x14ac:dyDescent="0.3">
      <c r="A12" s="104"/>
      <c r="B12" s="42" t="s">
        <v>90</v>
      </c>
      <c r="C12" s="19"/>
      <c r="D12" s="19" t="s">
        <v>32</v>
      </c>
      <c r="E12" s="22"/>
      <c r="F12" s="60">
        <f>SUM(F3:F11)</f>
        <v>0</v>
      </c>
    </row>
    <row r="14" spans="1:6" x14ac:dyDescent="0.3">
      <c r="A14" s="83">
        <v>8</v>
      </c>
      <c r="B14" s="25" t="s">
        <v>167</v>
      </c>
      <c r="C14" s="34" t="s">
        <v>0</v>
      </c>
      <c r="D14" s="34" t="s">
        <v>1</v>
      </c>
      <c r="E14" s="35" t="s">
        <v>2</v>
      </c>
      <c r="F14" s="64" t="s">
        <v>8</v>
      </c>
    </row>
    <row r="15" spans="1:6" x14ac:dyDescent="0.3">
      <c r="A15" s="88" t="s">
        <v>105</v>
      </c>
      <c r="B15" s="100" t="s">
        <v>152</v>
      </c>
      <c r="C15" s="38"/>
      <c r="D15" s="38" t="s">
        <v>4</v>
      </c>
      <c r="E15" s="39"/>
      <c r="F15" s="65">
        <f>E15*C15</f>
        <v>0</v>
      </c>
    </row>
    <row r="16" spans="1:6" x14ac:dyDescent="0.3">
      <c r="A16" s="17" t="s">
        <v>106</v>
      </c>
      <c r="B16" s="12" t="s">
        <v>228</v>
      </c>
      <c r="C16" s="8"/>
      <c r="D16" s="8" t="s">
        <v>153</v>
      </c>
      <c r="E16" s="8"/>
      <c r="F16" s="58">
        <f>E16*C16</f>
        <v>0</v>
      </c>
    </row>
    <row r="17" spans="1:6" x14ac:dyDescent="0.3">
      <c r="A17" s="17" t="s">
        <v>107</v>
      </c>
      <c r="B17" s="101" t="s">
        <v>165</v>
      </c>
      <c r="C17" s="98"/>
      <c r="D17" s="98" t="s">
        <v>6</v>
      </c>
      <c r="E17" s="99"/>
      <c r="F17" s="58">
        <f t="shared" ref="F17:F24" si="1">E17*C17</f>
        <v>0</v>
      </c>
    </row>
    <row r="18" spans="1:6" x14ac:dyDescent="0.3">
      <c r="A18" s="17" t="s">
        <v>108</v>
      </c>
      <c r="B18" s="12" t="s">
        <v>166</v>
      </c>
      <c r="C18" s="8"/>
      <c r="D18" s="9" t="s">
        <v>4</v>
      </c>
      <c r="E18" s="9"/>
      <c r="F18" s="58">
        <f>E18*C18</f>
        <v>0</v>
      </c>
    </row>
    <row r="19" spans="1:6" x14ac:dyDescent="0.3">
      <c r="A19" s="17" t="s">
        <v>168</v>
      </c>
      <c r="B19" s="12" t="s">
        <v>161</v>
      </c>
      <c r="C19" s="8"/>
      <c r="D19" s="8" t="s">
        <v>4</v>
      </c>
      <c r="E19" s="9"/>
      <c r="F19" s="58">
        <f t="shared" si="1"/>
        <v>0</v>
      </c>
    </row>
    <row r="20" spans="1:6" x14ac:dyDescent="0.3">
      <c r="A20" s="17" t="s">
        <v>169</v>
      </c>
      <c r="B20" s="12" t="s">
        <v>163</v>
      </c>
      <c r="C20" s="8"/>
      <c r="D20" s="8" t="s">
        <v>153</v>
      </c>
      <c r="E20" s="9"/>
      <c r="F20" s="58">
        <f t="shared" si="1"/>
        <v>0</v>
      </c>
    </row>
    <row r="21" spans="1:6" x14ac:dyDescent="0.3">
      <c r="A21" s="17" t="s">
        <v>170</v>
      </c>
      <c r="B21" s="12" t="s">
        <v>164</v>
      </c>
      <c r="C21" s="8"/>
      <c r="D21" s="8" t="s">
        <v>6</v>
      </c>
      <c r="E21" s="9"/>
      <c r="F21" s="58">
        <f t="shared" si="1"/>
        <v>0</v>
      </c>
    </row>
    <row r="22" spans="1:6" x14ac:dyDescent="0.3">
      <c r="A22" s="17" t="s">
        <v>215</v>
      </c>
      <c r="B22" s="12" t="s">
        <v>229</v>
      </c>
      <c r="C22" s="8"/>
      <c r="D22" s="8" t="s">
        <v>4</v>
      </c>
      <c r="E22" s="9"/>
      <c r="F22" s="58">
        <f t="shared" si="1"/>
        <v>0</v>
      </c>
    </row>
    <row r="23" spans="1:6" x14ac:dyDescent="0.3">
      <c r="A23" s="17" t="s">
        <v>216</v>
      </c>
      <c r="B23" s="12" t="s">
        <v>95</v>
      </c>
      <c r="C23" s="8"/>
      <c r="D23" s="8" t="s">
        <v>4</v>
      </c>
      <c r="E23" s="9"/>
      <c r="F23" s="58">
        <f t="shared" si="1"/>
        <v>0</v>
      </c>
    </row>
    <row r="24" spans="1:6" x14ac:dyDescent="0.3">
      <c r="A24" s="17" t="s">
        <v>217</v>
      </c>
      <c r="B24" s="12" t="s">
        <v>97</v>
      </c>
      <c r="C24" s="8"/>
      <c r="D24" s="8" t="s">
        <v>4</v>
      </c>
      <c r="E24" s="9"/>
      <c r="F24" s="58">
        <f t="shared" si="1"/>
        <v>0</v>
      </c>
    </row>
    <row r="25" spans="1:6" x14ac:dyDescent="0.3">
      <c r="A25" s="37"/>
      <c r="B25" s="34" t="s">
        <v>110</v>
      </c>
      <c r="C25" s="34"/>
      <c r="D25" s="34" t="s">
        <v>32</v>
      </c>
      <c r="E25" s="35"/>
      <c r="F25" s="64">
        <f>SUM(F15:F24)</f>
        <v>0</v>
      </c>
    </row>
    <row r="27" spans="1:6" x14ac:dyDescent="0.3">
      <c r="A27" s="33">
        <v>9</v>
      </c>
      <c r="B27" s="25" t="s">
        <v>49</v>
      </c>
      <c r="C27" s="34" t="s">
        <v>0</v>
      </c>
      <c r="D27" s="34" t="s">
        <v>1</v>
      </c>
      <c r="E27" s="35" t="s">
        <v>2</v>
      </c>
      <c r="F27" s="64" t="s">
        <v>8</v>
      </c>
    </row>
    <row r="28" spans="1:6" x14ac:dyDescent="0.3">
      <c r="A28" s="54" t="s">
        <v>141</v>
      </c>
      <c r="B28" s="10" t="s">
        <v>50</v>
      </c>
      <c r="C28" s="11">
        <v>1</v>
      </c>
      <c r="D28" s="11" t="s">
        <v>51</v>
      </c>
      <c r="E28" s="26"/>
      <c r="F28" s="61">
        <f t="shared" ref="F28:F34" si="2">E28*C28</f>
        <v>0</v>
      </c>
    </row>
    <row r="29" spans="1:6" x14ac:dyDescent="0.3">
      <c r="A29" s="55" t="s">
        <v>142</v>
      </c>
      <c r="B29" s="12" t="s">
        <v>126</v>
      </c>
      <c r="C29" s="8">
        <v>1</v>
      </c>
      <c r="D29" s="8" t="s">
        <v>51</v>
      </c>
      <c r="E29" s="9"/>
      <c r="F29" s="58">
        <f t="shared" si="2"/>
        <v>0</v>
      </c>
    </row>
    <row r="30" spans="1:6" x14ac:dyDescent="0.3">
      <c r="A30" s="102" t="s">
        <v>143</v>
      </c>
      <c r="B30" s="12" t="s">
        <v>127</v>
      </c>
      <c r="C30" s="8">
        <v>1</v>
      </c>
      <c r="D30" s="8" t="s">
        <v>51</v>
      </c>
      <c r="E30" s="9"/>
      <c r="F30" s="58">
        <f t="shared" si="2"/>
        <v>0</v>
      </c>
    </row>
    <row r="31" spans="1:6" x14ac:dyDescent="0.3">
      <c r="A31" s="102" t="s">
        <v>218</v>
      </c>
      <c r="B31" s="102" t="s">
        <v>128</v>
      </c>
      <c r="C31" s="52">
        <v>1</v>
      </c>
      <c r="D31" s="52" t="s">
        <v>51</v>
      </c>
      <c r="E31" s="53"/>
      <c r="F31" s="63">
        <f t="shared" si="2"/>
        <v>0</v>
      </c>
    </row>
    <row r="32" spans="1:6" x14ac:dyDescent="0.3">
      <c r="A32" s="102" t="s">
        <v>219</v>
      </c>
      <c r="B32" s="102" t="s">
        <v>230</v>
      </c>
      <c r="C32" s="52"/>
      <c r="D32" s="52" t="s">
        <v>4</v>
      </c>
      <c r="E32" s="53"/>
      <c r="F32" s="63">
        <f t="shared" si="2"/>
        <v>0</v>
      </c>
    </row>
    <row r="33" spans="1:6" x14ac:dyDescent="0.3">
      <c r="A33" s="102" t="s">
        <v>220</v>
      </c>
      <c r="B33" s="102" t="s">
        <v>48</v>
      </c>
      <c r="C33" s="52"/>
      <c r="D33" s="52" t="s">
        <v>4</v>
      </c>
      <c r="E33" s="53"/>
      <c r="F33" s="63">
        <f t="shared" si="2"/>
        <v>0</v>
      </c>
    </row>
    <row r="34" spans="1:6" x14ac:dyDescent="0.3">
      <c r="A34" s="17" t="s">
        <v>221</v>
      </c>
      <c r="B34" s="52" t="s">
        <v>162</v>
      </c>
      <c r="C34" s="52">
        <v>1</v>
      </c>
      <c r="D34" s="52" t="s">
        <v>51</v>
      </c>
      <c r="E34" s="52"/>
      <c r="F34" s="58">
        <f t="shared" si="2"/>
        <v>0</v>
      </c>
    </row>
    <row r="35" spans="1:6" x14ac:dyDescent="0.3">
      <c r="A35" s="37"/>
      <c r="B35" s="34" t="s">
        <v>139</v>
      </c>
      <c r="C35" s="34"/>
      <c r="D35" s="34" t="s">
        <v>32</v>
      </c>
      <c r="E35" s="34"/>
      <c r="F35" s="64">
        <f>SUM(F28:F34)</f>
        <v>0</v>
      </c>
    </row>
  </sheetData>
  <mergeCells count="1">
    <mergeCell ref="A1:F1"/>
  </mergeCells>
  <phoneticPr fontId="3" type="noConversion"/>
  <pageMargins left="0.59055118110236227" right="0.59055118110236227" top="1.1590909090909092" bottom="0.74803149606299213" header="0.31496062992125984" footer="0.31496062992125984"/>
  <pageSetup paperSize="9" orientation="portrait" r:id="rId1"/>
  <headerFooter>
    <oddHeader>&amp;R&amp;G</oddHeader>
    <oddFooter>&amp;L&amp;"-,Bold"&amp;14&amp;K00-049Tilbudsliste for indvindingsboringer&amp;R2022-09-14
Side 6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view="pageLayout" topLeftCell="A13" zoomScale="110" zoomScaleNormal="100" zoomScalePageLayoutView="110" workbookViewId="0">
      <selection activeCell="F9" sqref="F9"/>
    </sheetView>
  </sheetViews>
  <sheetFormatPr defaultRowHeight="14.4" x14ac:dyDescent="0.3"/>
  <cols>
    <col min="1" max="1" width="5.109375" bestFit="1" customWidth="1"/>
    <col min="2" max="2" width="43.21875" customWidth="1"/>
    <col min="3" max="3" width="8.88671875" bestFit="1" customWidth="1"/>
    <col min="4" max="4" width="6" customWidth="1"/>
    <col min="5" max="5" width="8.44140625" customWidth="1"/>
    <col min="6" max="6" width="18.44140625" customWidth="1"/>
  </cols>
  <sheetData>
    <row r="1" spans="1:6" ht="30" customHeight="1" x14ac:dyDescent="0.3">
      <c r="A1" s="116" t="s">
        <v>146</v>
      </c>
      <c r="B1" s="117"/>
      <c r="C1" s="117"/>
      <c r="D1" s="117"/>
      <c r="E1" s="117"/>
      <c r="F1" s="118"/>
    </row>
    <row r="2" spans="1:6" x14ac:dyDescent="0.3">
      <c r="A2" s="33">
        <v>10</v>
      </c>
      <c r="B2" s="25" t="s">
        <v>148</v>
      </c>
      <c r="C2" s="34" t="s">
        <v>0</v>
      </c>
      <c r="D2" s="34" t="s">
        <v>1</v>
      </c>
      <c r="E2" s="35" t="s">
        <v>2</v>
      </c>
      <c r="F2" s="64" t="s">
        <v>8</v>
      </c>
    </row>
    <row r="3" spans="1:6" x14ac:dyDescent="0.3">
      <c r="A3" s="48" t="s">
        <v>149</v>
      </c>
      <c r="B3" s="49" t="s">
        <v>234</v>
      </c>
      <c r="C3" s="11"/>
      <c r="D3" s="11" t="s">
        <v>4</v>
      </c>
      <c r="E3" s="26"/>
      <c r="F3" s="61">
        <f>C3*E3</f>
        <v>0</v>
      </c>
    </row>
    <row r="4" spans="1:6" x14ac:dyDescent="0.3">
      <c r="A4" s="30" t="s">
        <v>150</v>
      </c>
      <c r="B4" s="29" t="s">
        <v>235</v>
      </c>
      <c r="C4" s="23"/>
      <c r="D4" s="23" t="s">
        <v>4</v>
      </c>
      <c r="E4" s="24"/>
      <c r="F4" s="57">
        <f>E4*C4</f>
        <v>0</v>
      </c>
    </row>
    <row r="5" spans="1:6" x14ac:dyDescent="0.3">
      <c r="A5" s="30" t="s">
        <v>151</v>
      </c>
      <c r="B5" s="29" t="s">
        <v>236</v>
      </c>
      <c r="C5" s="23"/>
      <c r="D5" s="23" t="s">
        <v>4</v>
      </c>
      <c r="E5" s="24"/>
      <c r="F5" s="57">
        <f t="shared" ref="F5" si="0">E5*C5</f>
        <v>0</v>
      </c>
    </row>
    <row r="6" spans="1:6" x14ac:dyDescent="0.3">
      <c r="A6" s="104"/>
      <c r="B6" s="25" t="s">
        <v>147</v>
      </c>
      <c r="C6" s="34"/>
      <c r="D6" s="34" t="s">
        <v>32</v>
      </c>
      <c r="E6" s="35"/>
      <c r="F6" s="64">
        <f>SUM(F3:F5)</f>
        <v>0</v>
      </c>
    </row>
  </sheetData>
  <mergeCells count="1">
    <mergeCell ref="A1:F1"/>
  </mergeCells>
  <phoneticPr fontId="3" type="noConversion"/>
  <pageMargins left="0.59055118110236227" right="0.59055118110236227" top="1.1818181818181819" bottom="0.74803149606299213" header="0.31496062992125984" footer="0.31496062992125984"/>
  <pageSetup paperSize="9" orientation="portrait" r:id="rId1"/>
  <headerFooter>
    <oddHeader>&amp;R&amp;G</oddHeader>
    <oddFooter>&amp;L&amp;"-,Bold"&amp;14&amp;K00-049Tilbudsliste for indvindingsboringer&amp;R2022-09-14
Side 7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Samleark</vt:lpstr>
      <vt:lpstr>Pos 1 - Planlægning</vt:lpstr>
      <vt:lpstr>Pos 2 - Arbejdsplads</vt:lpstr>
      <vt:lpstr>Pos 3 - Borearbejde</vt:lpstr>
      <vt:lpstr>Pos 4,5,6 - Test og udledning</vt:lpstr>
      <vt:lpstr>Pos 7,8,9 - Optioner</vt:lpstr>
      <vt:lpstr>Pos 10 - Overbygning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Brøker Kontor</dc:creator>
  <cp:lastModifiedBy>Jens Baumann</cp:lastModifiedBy>
  <cp:lastPrinted>2022-09-14T09:03:21Z</cp:lastPrinted>
  <dcterms:created xsi:type="dcterms:W3CDTF">2021-02-01T08:10:00Z</dcterms:created>
  <dcterms:modified xsi:type="dcterms:W3CDTF">2022-09-14T09:23:05Z</dcterms:modified>
</cp:coreProperties>
</file>